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lo4-my.sharepoint.com/personal/e_veltman_slo_nl/Documents/Bureaublad/Tijdelijk/Beoordelingsinstrument/"/>
    </mc:Choice>
  </mc:AlternateContent>
  <xr:revisionPtr revIDLastSave="0" documentId="8_{2F869F03-E248-4A39-89EA-C2B1FAEF73BE}" xr6:coauthVersionLast="46" xr6:coauthVersionMax="46" xr10:uidLastSave="{00000000-0000-0000-0000-000000000000}"/>
  <bookViews>
    <workbookView xWindow="28680" yWindow="-120" windowWidth="29040" windowHeight="17640" tabRatio="669" firstSheet="1" xr2:uid="{00000000-000D-0000-FFFF-FFFF00000000}"/>
  </bookViews>
  <sheets>
    <sheet name="Uitleg-toelichting" sheetId="10" r:id="rId1"/>
    <sheet name="Agendalijst" sheetId="4" r:id="rId2"/>
    <sheet name="Beoord Verslag" sheetId="1" r:id="rId3"/>
    <sheet name="Beoord Proces" sheetId="11" r:id="rId4"/>
    <sheet name="Beoord Werkplan" sheetId="12" r:id="rId5"/>
    <sheet name="Beoord Logboek" sheetId="13" r:id="rId6"/>
    <sheet name="Overzicht resultaten" sheetId="9" r:id="rId7"/>
  </sheets>
  <definedNames>
    <definedName name="_xlnm._FilterDatabase" localSheetId="5" hidden="1">'Beoord Logboek'!$AN$1:$AN$73</definedName>
    <definedName name="_xlnm._FilterDatabase" localSheetId="3" hidden="1">'Beoord Proces'!$AN$1:$AN$68</definedName>
    <definedName name="_xlnm._FilterDatabase" localSheetId="2" hidden="1">'Beoord Verslag'!$AN$1:$AN$132</definedName>
    <definedName name="_xlnm._FilterDatabase" localSheetId="4" hidden="1">'Beoord Werkplan'!$AN$1:$AN$19</definedName>
    <definedName name="_xlnm.Print_Area" localSheetId="1">Agendalijst!$A$1:$C$36</definedName>
    <definedName name="_xlnm.Print_Area" localSheetId="5">'Beoord Logboek'!$A$1:$AK$9</definedName>
    <definedName name="_xlnm.Print_Area" localSheetId="3">'Beoord Proces'!$A$1:$AK$32</definedName>
    <definedName name="_xlnm.Print_Area" localSheetId="2">'Beoord Verslag'!$A$1:$AK$73</definedName>
    <definedName name="_xlnm.Print_Area" localSheetId="4">'Beoord Werkplan'!$A$1:$AK$19</definedName>
    <definedName name="_xlnm.Print_Area" localSheetId="6">'Overzicht resultaten'!$A$2:$AJ$17</definedName>
    <definedName name="beoordelingA">'Beoord Verslag'!#REF!</definedName>
    <definedName name="naam1eleerlingl">'Beoord Logboek'!$F$3</definedName>
    <definedName name="naam1eleerlingp">'Beoord Proces'!$F$3</definedName>
    <definedName name="naam1eleerlingv">'Beoord Verslag'!$F$3</definedName>
    <definedName name="naam1eleerlingw">'Beoord Werkplan'!$F$3</definedName>
    <definedName name="parkeer">'Beoord Verslag'!$F$3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3" i="1" l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G9" i="13"/>
  <c r="H9" i="13"/>
  <c r="I9" i="13"/>
  <c r="J9" i="13"/>
  <c r="K9" i="13"/>
  <c r="L9" i="13"/>
  <c r="M9" i="13"/>
  <c r="N9" i="13"/>
  <c r="O9" i="13"/>
  <c r="P9" i="13"/>
  <c r="Q9" i="13"/>
  <c r="R9" i="13"/>
  <c r="S9" i="13"/>
  <c r="T9" i="13"/>
  <c r="U9" i="13"/>
  <c r="V9" i="13"/>
  <c r="W9" i="13"/>
  <c r="X9" i="13"/>
  <c r="Y9" i="13"/>
  <c r="Z9" i="13"/>
  <c r="AA9" i="13"/>
  <c r="AB9" i="13"/>
  <c r="AC9" i="13"/>
  <c r="AD9" i="13"/>
  <c r="AE9" i="13"/>
  <c r="AF9" i="13"/>
  <c r="AG9" i="13"/>
  <c r="AH9" i="13"/>
  <c r="AI9" i="13"/>
  <c r="AJ9" i="13"/>
  <c r="AK9" i="13"/>
  <c r="F9" i="13"/>
  <c r="AK3" i="13"/>
  <c r="AJ3" i="13"/>
  <c r="AI3" i="13"/>
  <c r="AH3" i="13"/>
  <c r="AG3" i="13"/>
  <c r="AF3" i="13"/>
  <c r="AE3" i="13"/>
  <c r="AD3" i="13"/>
  <c r="AC3" i="13"/>
  <c r="AB3" i="13"/>
  <c r="AA3" i="13"/>
  <c r="Z3" i="13"/>
  <c r="Y3" i="13"/>
  <c r="X3" i="13"/>
  <c r="W3" i="13"/>
  <c r="V3" i="13"/>
  <c r="U3" i="13"/>
  <c r="T3" i="13"/>
  <c r="S3" i="13"/>
  <c r="R3" i="13"/>
  <c r="Q3" i="13"/>
  <c r="P3" i="13"/>
  <c r="O3" i="13"/>
  <c r="N3" i="13"/>
  <c r="M3" i="13"/>
  <c r="L3" i="13"/>
  <c r="K3" i="13"/>
  <c r="J3" i="13"/>
  <c r="I3" i="13"/>
  <c r="H3" i="13"/>
  <c r="G3" i="13"/>
  <c r="F3" i="13"/>
  <c r="G19" i="12"/>
  <c r="H19" i="12"/>
  <c r="I19" i="12"/>
  <c r="J19" i="12"/>
  <c r="K19" i="12"/>
  <c r="L19" i="12"/>
  <c r="M19" i="12"/>
  <c r="N19" i="12"/>
  <c r="O19" i="12"/>
  <c r="P19" i="12"/>
  <c r="Q19" i="12"/>
  <c r="R19" i="12"/>
  <c r="S19" i="12"/>
  <c r="T19" i="12"/>
  <c r="U19" i="12"/>
  <c r="V19" i="12"/>
  <c r="W19" i="12"/>
  <c r="X19" i="12"/>
  <c r="Y19" i="12"/>
  <c r="Z19" i="12"/>
  <c r="AA19" i="12"/>
  <c r="AB19" i="12"/>
  <c r="AC19" i="12"/>
  <c r="AD19" i="12"/>
  <c r="AE19" i="12"/>
  <c r="AF19" i="12"/>
  <c r="AG19" i="12"/>
  <c r="AH19" i="12"/>
  <c r="AI19" i="12"/>
  <c r="AJ19" i="12"/>
  <c r="AK19" i="12"/>
  <c r="F19" i="12"/>
  <c r="AK3" i="12"/>
  <c r="AJ3" i="12"/>
  <c r="AI3" i="12"/>
  <c r="AH3" i="12"/>
  <c r="AG3" i="12"/>
  <c r="AF3" i="12"/>
  <c r="AE3" i="12"/>
  <c r="AD3" i="12"/>
  <c r="AC3" i="12"/>
  <c r="AB3" i="12"/>
  <c r="AA3" i="12"/>
  <c r="Z3" i="12"/>
  <c r="Y3" i="12"/>
  <c r="X3" i="12"/>
  <c r="W3" i="12"/>
  <c r="V3" i="12"/>
  <c r="U3" i="12"/>
  <c r="T3" i="12"/>
  <c r="S3" i="12"/>
  <c r="R3" i="12"/>
  <c r="Q3" i="12"/>
  <c r="P3" i="12"/>
  <c r="O3" i="12"/>
  <c r="N3" i="12"/>
  <c r="M3" i="12"/>
  <c r="L3" i="12"/>
  <c r="K3" i="12"/>
  <c r="J3" i="12"/>
  <c r="I3" i="12"/>
  <c r="H3" i="12"/>
  <c r="G3" i="12"/>
  <c r="F3" i="12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Y32" i="11"/>
  <c r="Z32" i="11"/>
  <c r="AA32" i="11"/>
  <c r="AB32" i="11"/>
  <c r="AC32" i="11"/>
  <c r="AD32" i="11"/>
  <c r="AE32" i="11"/>
  <c r="AF32" i="11"/>
  <c r="AG32" i="11"/>
  <c r="AH32" i="11"/>
  <c r="AI32" i="11"/>
  <c r="AJ32" i="11"/>
  <c r="AK32" i="11"/>
  <c r="F32" i="11"/>
  <c r="G3" i="11"/>
  <c r="H3" i="11"/>
  <c r="I3" i="11"/>
  <c r="J3" i="11"/>
  <c r="K3" i="11"/>
  <c r="L3" i="11"/>
  <c r="M3" i="11"/>
  <c r="N3" i="11"/>
  <c r="O3" i="11"/>
  <c r="P3" i="11"/>
  <c r="Q3" i="11"/>
  <c r="R3" i="11"/>
  <c r="S3" i="11"/>
  <c r="T3" i="11"/>
  <c r="U3" i="11"/>
  <c r="V3" i="11"/>
  <c r="W3" i="11"/>
  <c r="X3" i="11"/>
  <c r="Y3" i="11"/>
  <c r="Z3" i="11"/>
  <c r="AA3" i="11"/>
  <c r="AB3" i="11"/>
  <c r="AC3" i="11"/>
  <c r="AD3" i="11"/>
  <c r="AE3" i="11"/>
  <c r="AF3" i="11"/>
  <c r="AG3" i="11"/>
  <c r="AH3" i="11"/>
  <c r="AI3" i="11"/>
  <c r="AJ3" i="11"/>
  <c r="AK3" i="11"/>
  <c r="F3" i="1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AK73" i="1"/>
  <c r="F73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F60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F49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F42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F29" i="1"/>
  <c r="F3" i="1"/>
  <c r="F17" i="1"/>
  <c r="AN63" i="1" l="1"/>
  <c r="AN64" i="1"/>
  <c r="AN65" i="1"/>
  <c r="AN66" i="1"/>
  <c r="AN67" i="1"/>
  <c r="AN68" i="1"/>
  <c r="AN69" i="1"/>
  <c r="AN70" i="1"/>
  <c r="AN71" i="1"/>
  <c r="AN72" i="1"/>
  <c r="AN62" i="1"/>
  <c r="AN52" i="1"/>
  <c r="AN53" i="1"/>
  <c r="AN54" i="1"/>
  <c r="AN55" i="1"/>
  <c r="AN56" i="1"/>
  <c r="AN57" i="1"/>
  <c r="AN58" i="1"/>
  <c r="AN59" i="1"/>
  <c r="AN51" i="1"/>
  <c r="AN45" i="1"/>
  <c r="AN46" i="1"/>
  <c r="AN47" i="1"/>
  <c r="AN48" i="1"/>
  <c r="AN44" i="1"/>
  <c r="AN32" i="1"/>
  <c r="AN33" i="1"/>
  <c r="AN34" i="1"/>
  <c r="AN35" i="1"/>
  <c r="AN36" i="1"/>
  <c r="AN37" i="1"/>
  <c r="AN38" i="1"/>
  <c r="AN39" i="1"/>
  <c r="AN40" i="1"/>
  <c r="AN41" i="1"/>
  <c r="AN31" i="1"/>
  <c r="AN20" i="1"/>
  <c r="AN21" i="1"/>
  <c r="AN22" i="1"/>
  <c r="AN23" i="1"/>
  <c r="AN24" i="1"/>
  <c r="AN25" i="1"/>
  <c r="AN26" i="1"/>
  <c r="AN27" i="1"/>
  <c r="AN28" i="1"/>
  <c r="AN19" i="1"/>
  <c r="AN6" i="1"/>
  <c r="AN7" i="1"/>
  <c r="AN8" i="1"/>
  <c r="AN9" i="1"/>
  <c r="AN10" i="1"/>
  <c r="AN11" i="1"/>
  <c r="AN12" i="1"/>
  <c r="AN13" i="1"/>
  <c r="AN14" i="1"/>
  <c r="AN15" i="1"/>
  <c r="AN16" i="1"/>
  <c r="AN5" i="1"/>
  <c r="AN73" i="1"/>
  <c r="AN60" i="1"/>
  <c r="AN49" i="1"/>
  <c r="AN42" i="1"/>
  <c r="AN29" i="1"/>
  <c r="AN17" i="1"/>
  <c r="A12" i="9"/>
  <c r="A11" i="9"/>
  <c r="A10" i="9"/>
  <c r="A9" i="9"/>
  <c r="A8" i="9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14" i="9" l="1"/>
  <c r="A13" i="9"/>
  <c r="A15" i="9"/>
  <c r="A7" i="9"/>
  <c r="A20" i="1"/>
  <c r="A21" i="1" s="1"/>
  <c r="A22" i="1" s="1"/>
  <c r="A23" i="1" s="1"/>
  <c r="A24" i="1" s="1"/>
  <c r="A25" i="1" s="1"/>
  <c r="A26" i="1" s="1"/>
  <c r="A27" i="1" s="1"/>
  <c r="A28" i="1" s="1"/>
  <c r="G2" i="13"/>
  <c r="H2" i="13" s="1"/>
  <c r="I2" i="13" s="1"/>
  <c r="J2" i="13" s="1"/>
  <c r="K2" i="13" s="1"/>
  <c r="L2" i="13" s="1"/>
  <c r="M2" i="13" s="1"/>
  <c r="N2" i="13" s="1"/>
  <c r="O2" i="13" s="1"/>
  <c r="P2" i="13" s="1"/>
  <c r="Q2" i="13" s="1"/>
  <c r="R2" i="13" s="1"/>
  <c r="S2" i="13" s="1"/>
  <c r="T2" i="13" s="1"/>
  <c r="U2" i="13" s="1"/>
  <c r="V2" i="13" s="1"/>
  <c r="W2" i="13" s="1"/>
  <c r="X2" i="13" s="1"/>
  <c r="Y2" i="13" s="1"/>
  <c r="Z2" i="13" s="1"/>
  <c r="AA2" i="13" s="1"/>
  <c r="AB2" i="13" s="1"/>
  <c r="AC2" i="13" s="1"/>
  <c r="AD2" i="13" s="1"/>
  <c r="AE2" i="13" s="1"/>
  <c r="AF2" i="13" s="1"/>
  <c r="AG2" i="13" s="1"/>
  <c r="AH2" i="13" s="1"/>
  <c r="AI2" i="13" s="1"/>
  <c r="AJ2" i="13" s="1"/>
  <c r="AK2" i="13" s="1"/>
  <c r="G2" i="12"/>
  <c r="H2" i="12" s="1"/>
  <c r="I2" i="12" s="1"/>
  <c r="J2" i="12" s="1"/>
  <c r="K2" i="12" s="1"/>
  <c r="L2" i="12" s="1"/>
  <c r="M2" i="12" s="1"/>
  <c r="N2" i="12" s="1"/>
  <c r="O2" i="12" s="1"/>
  <c r="P2" i="12" s="1"/>
  <c r="Q2" i="12" s="1"/>
  <c r="R2" i="12" s="1"/>
  <c r="S2" i="12" s="1"/>
  <c r="T2" i="12" s="1"/>
  <c r="U2" i="12" s="1"/>
  <c r="V2" i="12" s="1"/>
  <c r="W2" i="12" s="1"/>
  <c r="X2" i="12" s="1"/>
  <c r="Y2" i="12" s="1"/>
  <c r="Z2" i="12" s="1"/>
  <c r="AA2" i="12" s="1"/>
  <c r="AB2" i="12" s="1"/>
  <c r="AC2" i="12" s="1"/>
  <c r="AD2" i="12" s="1"/>
  <c r="AE2" i="12" s="1"/>
  <c r="AF2" i="12" s="1"/>
  <c r="AG2" i="12" s="1"/>
  <c r="AH2" i="12" s="1"/>
  <c r="AI2" i="12" s="1"/>
  <c r="AJ2" i="12" s="1"/>
  <c r="AK2" i="12" s="1"/>
  <c r="G2" i="11"/>
  <c r="H2" i="11" s="1"/>
  <c r="I2" i="11" s="1"/>
  <c r="J2" i="11" s="1"/>
  <c r="K2" i="11" s="1"/>
  <c r="L2" i="11" s="1"/>
  <c r="M2" i="11" s="1"/>
  <c r="N2" i="11" s="1"/>
  <c r="O2" i="11" s="1"/>
  <c r="P2" i="11" s="1"/>
  <c r="Q2" i="11" s="1"/>
  <c r="R2" i="11" s="1"/>
  <c r="S2" i="11" s="1"/>
  <c r="T2" i="11" s="1"/>
  <c r="U2" i="11" s="1"/>
  <c r="V2" i="11" s="1"/>
  <c r="W2" i="11" s="1"/>
  <c r="X2" i="11" s="1"/>
  <c r="Y2" i="11" s="1"/>
  <c r="Z2" i="11" s="1"/>
  <c r="AA2" i="11" s="1"/>
  <c r="AB2" i="11" s="1"/>
  <c r="AC2" i="11" s="1"/>
  <c r="AD2" i="11" s="1"/>
  <c r="AE2" i="11" s="1"/>
  <c r="AF2" i="11" s="1"/>
  <c r="AG2" i="11" s="1"/>
  <c r="AH2" i="11" s="1"/>
  <c r="AI2" i="11" s="1"/>
  <c r="AJ2" i="11" s="1"/>
  <c r="AK2" i="11" s="1"/>
  <c r="AN8" i="13"/>
  <c r="AN7" i="13"/>
  <c r="AN6" i="13"/>
  <c r="A6" i="13"/>
  <c r="A7" i="13" s="1"/>
  <c r="A8" i="13" s="1"/>
  <c r="AN5" i="13"/>
  <c r="AN18" i="12"/>
  <c r="AN17" i="12"/>
  <c r="AN16" i="12"/>
  <c r="AN15" i="12"/>
  <c r="A15" i="12"/>
  <c r="A16" i="12" s="1"/>
  <c r="A17" i="12" s="1"/>
  <c r="A18" i="12" s="1"/>
  <c r="AN14" i="12"/>
  <c r="AN12" i="12"/>
  <c r="AN11" i="12"/>
  <c r="AN10" i="12"/>
  <c r="A10" i="12"/>
  <c r="A11" i="12" s="1"/>
  <c r="A12" i="12" s="1"/>
  <c r="AN9" i="12"/>
  <c r="AN7" i="12"/>
  <c r="AN6" i="12"/>
  <c r="A6" i="12"/>
  <c r="A7" i="12" s="1"/>
  <c r="AN5" i="12"/>
  <c r="AN31" i="11"/>
  <c r="AN30" i="11"/>
  <c r="AN29" i="11"/>
  <c r="A29" i="11"/>
  <c r="A30" i="11" s="1"/>
  <c r="A31" i="11" s="1"/>
  <c r="AN28" i="11"/>
  <c r="AN26" i="11"/>
  <c r="AN25" i="11"/>
  <c r="AN24" i="11"/>
  <c r="AN23" i="11"/>
  <c r="AN22" i="11"/>
  <c r="A22" i="11"/>
  <c r="A23" i="11" s="1"/>
  <c r="A24" i="11" s="1"/>
  <c r="A25" i="11" s="1"/>
  <c r="A26" i="11" s="1"/>
  <c r="AN21" i="11"/>
  <c r="AN19" i="11"/>
  <c r="AN18" i="11"/>
  <c r="AN17" i="11"/>
  <c r="AN16" i="11"/>
  <c r="AN15" i="11"/>
  <c r="AN14" i="11"/>
  <c r="A14" i="11"/>
  <c r="A15" i="11" s="1"/>
  <c r="A16" i="11" s="1"/>
  <c r="A17" i="11" s="1"/>
  <c r="A18" i="11" s="1"/>
  <c r="A19" i="11" s="1"/>
  <c r="AN13" i="11"/>
  <c r="AN11" i="11"/>
  <c r="AN10" i="11"/>
  <c r="AN9" i="11"/>
  <c r="AN8" i="11"/>
  <c r="AN7" i="11"/>
  <c r="AN6" i="11"/>
  <c r="A6" i="11"/>
  <c r="A7" i="11" s="1"/>
  <c r="A8" i="11" s="1"/>
  <c r="A9" i="11" s="1"/>
  <c r="A10" i="11" s="1"/>
  <c r="A11" i="11" s="1"/>
  <c r="AN5" i="11"/>
  <c r="AN4" i="11"/>
  <c r="A63" i="1" l="1"/>
  <c r="A64" i="1" s="1"/>
  <c r="A65" i="1" s="1"/>
  <c r="A66" i="1" s="1"/>
  <c r="A67" i="1" s="1"/>
  <c r="A68" i="1" s="1"/>
  <c r="A69" i="1" s="1"/>
  <c r="A70" i="1" s="1"/>
  <c r="A71" i="1" s="1"/>
  <c r="A72" i="1" s="1"/>
  <c r="A52" i="1"/>
  <c r="A53" i="1" s="1"/>
  <c r="A54" i="1" s="1"/>
  <c r="A55" i="1" s="1"/>
  <c r="A56" i="1" s="1"/>
  <c r="A57" i="1" s="1"/>
  <c r="A58" i="1" s="1"/>
  <c r="A59" i="1" s="1"/>
  <c r="A45" i="1"/>
  <c r="A46" i="1" s="1"/>
  <c r="A47" i="1" s="1"/>
  <c r="A48" i="1" s="1"/>
  <c r="A32" i="1"/>
  <c r="A33" i="1" s="1"/>
  <c r="A34" i="1" s="1"/>
  <c r="A35" i="1" s="1"/>
  <c r="A36" i="1" s="1"/>
  <c r="A37" i="1" s="1"/>
  <c r="A38" i="1" s="1"/>
  <c r="A39" i="1" s="1"/>
  <c r="A40" i="1" s="1"/>
  <c r="A41" i="1" s="1"/>
  <c r="C35" i="4" l="1"/>
  <c r="C33" i="4"/>
  <c r="C32" i="4"/>
  <c r="C31" i="4"/>
  <c r="C30" i="4"/>
  <c r="E30" i="4"/>
  <c r="E31" i="4"/>
  <c r="G2" i="1" l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" i="1" s="1"/>
  <c r="AI2" i="1" s="1"/>
  <c r="AJ2" i="1" s="1"/>
  <c r="AK2" i="1" s="1"/>
  <c r="AH6" i="9" l="1"/>
  <c r="AH17" i="9" s="1"/>
  <c r="AG6" i="9"/>
  <c r="AG17" i="9" s="1"/>
  <c r="AF6" i="9"/>
  <c r="AF17" i="9" s="1"/>
  <c r="AE6" i="9"/>
  <c r="AE17" i="9" s="1"/>
  <c r="AD6" i="9"/>
  <c r="AD17" i="9" s="1"/>
  <c r="AC6" i="9"/>
  <c r="AC17" i="9" s="1"/>
  <c r="AB6" i="9"/>
  <c r="AB17" i="9" s="1"/>
  <c r="AA6" i="9"/>
  <c r="AA17" i="9" s="1"/>
  <c r="Z6" i="9"/>
  <c r="Z17" i="9" s="1"/>
  <c r="Y6" i="9"/>
  <c r="Y17" i="9" s="1"/>
  <c r="X6" i="9"/>
  <c r="X17" i="9" s="1"/>
  <c r="W6" i="9"/>
  <c r="W17" i="9" s="1"/>
  <c r="V6" i="9"/>
  <c r="V17" i="9" s="1"/>
  <c r="U6" i="9"/>
  <c r="U17" i="9" s="1"/>
  <c r="T6" i="9"/>
  <c r="T17" i="9" s="1"/>
  <c r="S6" i="9"/>
  <c r="S17" i="9" s="1"/>
  <c r="R6" i="9"/>
  <c r="R17" i="9" s="1"/>
  <c r="Q6" i="9"/>
  <c r="Q17" i="9" s="1"/>
  <c r="P6" i="9"/>
  <c r="P17" i="9" s="1"/>
  <c r="O6" i="9"/>
  <c r="O17" i="9" s="1"/>
  <c r="N6" i="9"/>
  <c r="N17" i="9" s="1"/>
  <c r="M6" i="9"/>
  <c r="M17" i="9" s="1"/>
  <c r="L6" i="9"/>
  <c r="L17" i="9" s="1"/>
  <c r="K6" i="9"/>
  <c r="K17" i="9" s="1"/>
  <c r="J6" i="9"/>
  <c r="J17" i="9" s="1"/>
  <c r="I6" i="9"/>
  <c r="I17" i="9" s="1"/>
  <c r="H6" i="9"/>
  <c r="H17" i="9" s="1"/>
  <c r="G6" i="9"/>
  <c r="G17" i="9" s="1"/>
  <c r="F6" i="9"/>
  <c r="F17" i="9" s="1"/>
  <c r="E6" i="9"/>
  <c r="E17" i="9" s="1"/>
  <c r="D6" i="9"/>
  <c r="D17" i="9" s="1"/>
  <c r="C6" i="9"/>
  <c r="C7" i="9" l="1"/>
  <c r="C17" i="9"/>
  <c r="C8" i="9"/>
  <c r="C12" i="9"/>
  <c r="C11" i="9"/>
  <c r="C10" i="9"/>
  <c r="C9" i="9"/>
  <c r="G8" i="9"/>
  <c r="G12" i="9"/>
  <c r="G11" i="9"/>
  <c r="G10" i="9"/>
  <c r="G9" i="9"/>
  <c r="G7" i="9"/>
  <c r="O8" i="9"/>
  <c r="O11" i="9"/>
  <c r="O12" i="9"/>
  <c r="O9" i="9"/>
  <c r="O10" i="9"/>
  <c r="O7" i="9"/>
  <c r="AA12" i="9"/>
  <c r="AA11" i="9"/>
  <c r="AA8" i="9"/>
  <c r="AA10" i="9"/>
  <c r="AA9" i="9"/>
  <c r="AA7" i="9"/>
  <c r="D8" i="9"/>
  <c r="D12" i="9"/>
  <c r="D9" i="9"/>
  <c r="D10" i="9"/>
  <c r="D11" i="9"/>
  <c r="D7" i="9"/>
  <c r="H8" i="9"/>
  <c r="H12" i="9"/>
  <c r="H10" i="9"/>
  <c r="H11" i="9"/>
  <c r="H9" i="9"/>
  <c r="H7" i="9"/>
  <c r="P12" i="9"/>
  <c r="P8" i="9"/>
  <c r="P10" i="9"/>
  <c r="P11" i="9"/>
  <c r="P9" i="9"/>
  <c r="P7" i="9"/>
  <c r="X8" i="9"/>
  <c r="X12" i="9"/>
  <c r="X9" i="9"/>
  <c r="X10" i="9"/>
  <c r="X11" i="9"/>
  <c r="X7" i="9"/>
  <c r="AB12" i="9"/>
  <c r="AB8" i="9"/>
  <c r="AB9" i="9"/>
  <c r="AB10" i="9"/>
  <c r="AB11" i="9"/>
  <c r="AB7" i="9"/>
  <c r="AF12" i="9"/>
  <c r="AF8" i="9"/>
  <c r="AF10" i="9"/>
  <c r="AF11" i="9"/>
  <c r="AF9" i="9"/>
  <c r="AF7" i="9"/>
  <c r="E10" i="9"/>
  <c r="E9" i="9"/>
  <c r="E8" i="9"/>
  <c r="E12" i="9"/>
  <c r="E11" i="9"/>
  <c r="E7" i="9"/>
  <c r="I9" i="9"/>
  <c r="I8" i="9"/>
  <c r="I11" i="9"/>
  <c r="I12" i="9"/>
  <c r="I10" i="9"/>
  <c r="I7" i="9"/>
  <c r="M10" i="9"/>
  <c r="M9" i="9"/>
  <c r="M8" i="9"/>
  <c r="M12" i="9"/>
  <c r="M11" i="9"/>
  <c r="M7" i="9"/>
  <c r="Q11" i="9"/>
  <c r="Q12" i="9"/>
  <c r="Q10" i="9"/>
  <c r="Q9" i="9"/>
  <c r="Q8" i="9"/>
  <c r="Q7" i="9"/>
  <c r="U10" i="9"/>
  <c r="U9" i="9"/>
  <c r="U11" i="9"/>
  <c r="U8" i="9"/>
  <c r="U12" i="9"/>
  <c r="U7" i="9"/>
  <c r="Y10" i="9"/>
  <c r="Y8" i="9"/>
  <c r="Y9" i="9"/>
  <c r="Y11" i="9"/>
  <c r="Y12" i="9"/>
  <c r="Y7" i="9"/>
  <c r="AC10" i="9"/>
  <c r="AC11" i="9"/>
  <c r="AC9" i="9"/>
  <c r="AC8" i="9"/>
  <c r="AC12" i="9"/>
  <c r="AC7" i="9"/>
  <c r="AG11" i="9"/>
  <c r="AG10" i="9"/>
  <c r="AG12" i="9"/>
  <c r="AG9" i="9"/>
  <c r="AG8" i="9"/>
  <c r="AG7" i="9"/>
  <c r="K12" i="9"/>
  <c r="K11" i="9"/>
  <c r="K8" i="9"/>
  <c r="K10" i="9"/>
  <c r="K9" i="9"/>
  <c r="K7" i="9"/>
  <c r="S11" i="9"/>
  <c r="S8" i="9"/>
  <c r="S12" i="9"/>
  <c r="S10" i="9"/>
  <c r="S9" i="9"/>
  <c r="S7" i="9"/>
  <c r="W8" i="9"/>
  <c r="W12" i="9"/>
  <c r="W11" i="9"/>
  <c r="W10" i="9"/>
  <c r="W9" i="9"/>
  <c r="W7" i="9"/>
  <c r="AE8" i="9"/>
  <c r="AE12" i="9"/>
  <c r="AE9" i="9"/>
  <c r="AE11" i="9"/>
  <c r="AE10" i="9"/>
  <c r="AE7" i="9"/>
  <c r="L12" i="9"/>
  <c r="L8" i="9"/>
  <c r="L9" i="9"/>
  <c r="L10" i="9"/>
  <c r="L11" i="9"/>
  <c r="L7" i="9"/>
  <c r="T8" i="9"/>
  <c r="T12" i="9"/>
  <c r="T10" i="9"/>
  <c r="T11" i="9"/>
  <c r="T9" i="9"/>
  <c r="T7" i="9"/>
  <c r="F8" i="9"/>
  <c r="F12" i="9"/>
  <c r="F11" i="9"/>
  <c r="F10" i="9"/>
  <c r="F9" i="9"/>
  <c r="F7" i="9"/>
  <c r="J8" i="9"/>
  <c r="J12" i="9"/>
  <c r="J10" i="9"/>
  <c r="J9" i="9"/>
  <c r="J11" i="9"/>
  <c r="J7" i="9"/>
  <c r="N8" i="9"/>
  <c r="N11" i="9"/>
  <c r="N12" i="9"/>
  <c r="N10" i="9"/>
  <c r="N9" i="9"/>
  <c r="N7" i="9"/>
  <c r="R8" i="9"/>
  <c r="R12" i="9"/>
  <c r="R9" i="9"/>
  <c r="R11" i="9"/>
  <c r="R10" i="9"/>
  <c r="R7" i="9"/>
  <c r="V8" i="9"/>
  <c r="V12" i="9"/>
  <c r="V11" i="9"/>
  <c r="V10" i="9"/>
  <c r="V9" i="9"/>
  <c r="V7" i="9"/>
  <c r="Z8" i="9"/>
  <c r="Z12" i="9"/>
  <c r="Z11" i="9"/>
  <c r="Z10" i="9"/>
  <c r="Z9" i="9"/>
  <c r="Z7" i="9"/>
  <c r="AD8" i="9"/>
  <c r="AD12" i="9"/>
  <c r="AD10" i="9"/>
  <c r="AD11" i="9"/>
  <c r="AD9" i="9"/>
  <c r="AD7" i="9"/>
  <c r="AH8" i="9"/>
  <c r="AH12" i="9"/>
  <c r="AH11" i="9"/>
  <c r="AH9" i="9"/>
  <c r="AH10" i="9"/>
  <c r="AH7" i="9"/>
  <c r="I1" i="1"/>
  <c r="I1" i="13"/>
  <c r="I1" i="12"/>
  <c r="I1" i="11"/>
  <c r="F15" i="9"/>
  <c r="F13" i="9"/>
  <c r="F14" i="9"/>
  <c r="Q1" i="1"/>
  <c r="Q1" i="13"/>
  <c r="Q1" i="12"/>
  <c r="Q1" i="11"/>
  <c r="N14" i="9"/>
  <c r="N13" i="9"/>
  <c r="N15" i="9"/>
  <c r="AC1" i="1"/>
  <c r="AC1" i="13"/>
  <c r="AC1" i="12"/>
  <c r="AC1" i="11"/>
  <c r="Z14" i="9"/>
  <c r="Z13" i="9"/>
  <c r="Z15" i="9"/>
  <c r="J1" i="1"/>
  <c r="J1" i="11"/>
  <c r="J1" i="13"/>
  <c r="J1" i="12"/>
  <c r="G14" i="9"/>
  <c r="G15" i="9"/>
  <c r="G13" i="9"/>
  <c r="V1" i="1"/>
  <c r="V1" i="11"/>
  <c r="V1" i="13"/>
  <c r="V1" i="12"/>
  <c r="S14" i="9"/>
  <c r="S13" i="9"/>
  <c r="S15" i="9"/>
  <c r="D13" i="9"/>
  <c r="D15" i="9"/>
  <c r="D14" i="9"/>
  <c r="AE1" i="13"/>
  <c r="AE1" i="12"/>
  <c r="AE1" i="11"/>
  <c r="AB15" i="9"/>
  <c r="AB13" i="9"/>
  <c r="AB14" i="9"/>
  <c r="AI1" i="13"/>
  <c r="AI1" i="12"/>
  <c r="AI1" i="11"/>
  <c r="AF14" i="9"/>
  <c r="AF13" i="9"/>
  <c r="AF15" i="9"/>
  <c r="M1" i="1"/>
  <c r="M1" i="13"/>
  <c r="M1" i="12"/>
  <c r="M1" i="11"/>
  <c r="J13" i="9"/>
  <c r="J15" i="9"/>
  <c r="J14" i="9"/>
  <c r="U1" i="1"/>
  <c r="U1" i="13"/>
  <c r="U1" i="12"/>
  <c r="U1" i="11"/>
  <c r="R14" i="9"/>
  <c r="R13" i="9"/>
  <c r="R15" i="9"/>
  <c r="Y1" i="1"/>
  <c r="Y1" i="13"/>
  <c r="Y1" i="12"/>
  <c r="Y1" i="11"/>
  <c r="V14" i="9"/>
  <c r="V13" i="9"/>
  <c r="V15" i="9"/>
  <c r="AG1" i="13"/>
  <c r="AG1" i="12"/>
  <c r="AG1" i="11"/>
  <c r="AD14" i="9"/>
  <c r="AD15" i="9"/>
  <c r="AD13" i="9"/>
  <c r="AK1" i="13"/>
  <c r="AK1" i="12"/>
  <c r="AK1" i="11"/>
  <c r="AH14" i="9"/>
  <c r="AH13" i="9"/>
  <c r="AH15" i="9"/>
  <c r="C14" i="9"/>
  <c r="C15" i="9"/>
  <c r="C13" i="9"/>
  <c r="N1" i="1"/>
  <c r="N1" i="13"/>
  <c r="N1" i="12"/>
  <c r="N1" i="11"/>
  <c r="K15" i="9"/>
  <c r="K13" i="9"/>
  <c r="K14" i="9"/>
  <c r="R1" i="1"/>
  <c r="R1" i="13"/>
  <c r="R1" i="12"/>
  <c r="R1" i="11"/>
  <c r="O14" i="9"/>
  <c r="O13" i="9"/>
  <c r="O15" i="9"/>
  <c r="Z1" i="1"/>
  <c r="Z1" i="13"/>
  <c r="Z1" i="12"/>
  <c r="Z1" i="11"/>
  <c r="W13" i="9"/>
  <c r="W14" i="9"/>
  <c r="W15" i="9"/>
  <c r="AD1" i="1"/>
  <c r="AD1" i="13"/>
  <c r="AD1" i="12"/>
  <c r="AD1" i="11"/>
  <c r="AA13" i="9"/>
  <c r="AA15" i="9"/>
  <c r="AA14" i="9"/>
  <c r="AH1" i="13"/>
  <c r="AH1" i="12"/>
  <c r="AH1" i="11"/>
  <c r="AE15" i="9"/>
  <c r="AE14" i="9"/>
  <c r="AE13" i="9"/>
  <c r="K1" i="1"/>
  <c r="K1" i="13"/>
  <c r="K1" i="12"/>
  <c r="K1" i="11"/>
  <c r="H13" i="9"/>
  <c r="H15" i="9"/>
  <c r="H14" i="9"/>
  <c r="O1" i="1"/>
  <c r="O1" i="13"/>
  <c r="O1" i="12"/>
  <c r="O1" i="11"/>
  <c r="L15" i="9"/>
  <c r="L14" i="9"/>
  <c r="L13" i="9"/>
  <c r="S1" i="1"/>
  <c r="S1" i="13"/>
  <c r="S1" i="12"/>
  <c r="S1" i="11"/>
  <c r="P14" i="9"/>
  <c r="P13" i="9"/>
  <c r="P15" i="9"/>
  <c r="W1" i="1"/>
  <c r="W1" i="13"/>
  <c r="W1" i="12"/>
  <c r="W1" i="11"/>
  <c r="T14" i="9"/>
  <c r="T13" i="9"/>
  <c r="T15" i="9"/>
  <c r="E15" i="9"/>
  <c r="E13" i="9"/>
  <c r="E14" i="9"/>
  <c r="L1" i="1"/>
  <c r="L1" i="13"/>
  <c r="L1" i="12"/>
  <c r="L1" i="11"/>
  <c r="I15" i="9"/>
  <c r="I13" i="9"/>
  <c r="I14" i="9"/>
  <c r="P1" i="1"/>
  <c r="P1" i="13"/>
  <c r="P1" i="12"/>
  <c r="P1" i="11"/>
  <c r="M14" i="9"/>
  <c r="M15" i="9"/>
  <c r="M13" i="9"/>
  <c r="T1" i="1"/>
  <c r="T1" i="13"/>
  <c r="T1" i="12"/>
  <c r="T1" i="11"/>
  <c r="Q15" i="9"/>
  <c r="Q14" i="9"/>
  <c r="Q13" i="9"/>
  <c r="X1" i="1"/>
  <c r="X1" i="13"/>
  <c r="X1" i="12"/>
  <c r="X1" i="11"/>
  <c r="U14" i="9"/>
  <c r="U13" i="9"/>
  <c r="U15" i="9"/>
  <c r="AB1" i="1"/>
  <c r="Y14" i="9"/>
  <c r="AB1" i="13"/>
  <c r="AB1" i="12"/>
  <c r="AB1" i="11"/>
  <c r="Y13" i="9"/>
  <c r="Y15" i="9"/>
  <c r="AF1" i="13"/>
  <c r="AF1" i="12"/>
  <c r="AF1" i="11"/>
  <c r="AC14" i="9"/>
  <c r="AC13" i="9"/>
  <c r="AC15" i="9"/>
  <c r="AJ1" i="13"/>
  <c r="AJ1" i="12"/>
  <c r="AJ1" i="11"/>
  <c r="AG15" i="9"/>
  <c r="AG14" i="9"/>
  <c r="AG13" i="9"/>
  <c r="AA1" i="1"/>
  <c r="X13" i="9"/>
  <c r="AA1" i="13"/>
  <c r="AA1" i="12"/>
  <c r="AA1" i="11"/>
  <c r="X15" i="9"/>
  <c r="X14" i="9"/>
  <c r="H1" i="1"/>
  <c r="H1" i="12"/>
  <c r="H1" i="13"/>
  <c r="H1" i="11"/>
  <c r="G1" i="1"/>
  <c r="G1" i="11"/>
  <c r="G1" i="12"/>
  <c r="G1" i="13"/>
  <c r="F1" i="1"/>
  <c r="F1" i="13"/>
  <c r="F1" i="12"/>
  <c r="F1" i="11"/>
  <c r="AE1" i="1"/>
  <c r="AB16" i="9"/>
  <c r="AF1" i="1"/>
  <c r="AC16" i="9"/>
  <c r="AJ1" i="1"/>
  <c r="AG16" i="9"/>
  <c r="AG1" i="1"/>
  <c r="AD16" i="9"/>
  <c r="AH1" i="1"/>
  <c r="AE16" i="9"/>
  <c r="AK1" i="1"/>
  <c r="AI1" i="1"/>
  <c r="D5" i="9"/>
  <c r="E5" i="9" s="1"/>
  <c r="F5" i="9" s="1"/>
  <c r="G5" i="9" s="1"/>
  <c r="H5" i="9" s="1"/>
  <c r="I5" i="9" s="1"/>
  <c r="J5" i="9" s="1"/>
  <c r="K5" i="9" s="1"/>
  <c r="L5" i="9" s="1"/>
  <c r="M5" i="9" s="1"/>
  <c r="N5" i="9" s="1"/>
  <c r="O5" i="9" s="1"/>
  <c r="P5" i="9" s="1"/>
  <c r="Q5" i="9" s="1"/>
  <c r="R5" i="9" s="1"/>
  <c r="S5" i="9" s="1"/>
  <c r="T5" i="9" s="1"/>
  <c r="U5" i="9" s="1"/>
  <c r="V5" i="9" s="1"/>
  <c r="W5" i="9" s="1"/>
  <c r="X5" i="9" s="1"/>
  <c r="Y5" i="9" s="1"/>
  <c r="Z5" i="9" s="1"/>
  <c r="AA5" i="9" s="1"/>
  <c r="AB5" i="9" s="1"/>
  <c r="AC5" i="9" s="1"/>
  <c r="AD5" i="9" s="1"/>
  <c r="AE5" i="9" s="1"/>
  <c r="AF5" i="9" s="1"/>
  <c r="AG5" i="9" s="1"/>
  <c r="AH5" i="9" s="1"/>
  <c r="C14" i="4" l="1"/>
  <c r="C15" i="4"/>
  <c r="C7" i="4"/>
  <c r="C9" i="4"/>
  <c r="AJ12" i="9"/>
  <c r="AJ13" i="9"/>
  <c r="AJ9" i="9"/>
  <c r="AJ8" i="9"/>
  <c r="AJ15" i="9"/>
  <c r="AJ10" i="9"/>
  <c r="AJ14" i="9"/>
  <c r="AJ11" i="9"/>
  <c r="C5" i="4"/>
  <c r="C18" i="4"/>
  <c r="C16" i="4"/>
  <c r="Z16" i="9"/>
  <c r="C17" i="4"/>
  <c r="C16" i="9"/>
  <c r="P16" i="9"/>
  <c r="L16" i="9"/>
  <c r="Q16" i="9"/>
  <c r="M16" i="9"/>
  <c r="C28" i="4"/>
  <c r="C12" i="4"/>
  <c r="W16" i="9"/>
  <c r="C21" i="4"/>
  <c r="C20" i="4"/>
  <c r="C27" i="4"/>
  <c r="I16" i="9"/>
  <c r="X16" i="9"/>
  <c r="C10" i="4"/>
  <c r="V16" i="9"/>
  <c r="C19" i="4"/>
  <c r="F16" i="9"/>
  <c r="AA16" i="9"/>
  <c r="C29" i="4"/>
  <c r="C24" i="4"/>
  <c r="N16" i="9"/>
  <c r="C8" i="4"/>
  <c r="O16" i="9"/>
  <c r="G16" i="9"/>
  <c r="K16" i="9"/>
  <c r="J16" i="9"/>
  <c r="U16" i="9"/>
  <c r="E16" i="9"/>
  <c r="T16" i="9"/>
  <c r="D16" i="9"/>
  <c r="C36" i="4"/>
  <c r="AH16" i="9"/>
  <c r="AF16" i="9"/>
  <c r="C34" i="4"/>
  <c r="R16" i="9"/>
  <c r="C11" i="4"/>
  <c r="C26" i="4"/>
  <c r="S16" i="9"/>
  <c r="C22" i="4"/>
  <c r="C13" i="4"/>
  <c r="Y16" i="9"/>
  <c r="H16" i="9"/>
  <c r="C25" i="4"/>
  <c r="C23" i="4"/>
  <c r="C6" i="4"/>
  <c r="AJ7" i="9"/>
  <c r="AJ16" i="9" l="1"/>
  <c r="AJ17" i="9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 Paus</author>
  </authors>
  <commentList>
    <comment ref="F3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U kunt deze maximale score aanpassen op blad 'Agendalijst'
</t>
        </r>
      </text>
    </comment>
    <comment ref="G3" authorId="0" shapeId="0" xr:uid="{00000000-0006-0000-0200-000002000000}">
      <text>
        <r>
          <rPr>
            <sz val="9"/>
            <color indexed="81"/>
            <rFont val="Tahoma"/>
            <family val="2"/>
          </rPr>
          <t xml:space="preserve">U kunt deze maximale score aanpassen op blad 'Agendalijst'
</t>
        </r>
      </text>
    </comment>
    <comment ref="H3" authorId="0" shapeId="0" xr:uid="{00000000-0006-0000-0200-000003000000}">
      <text>
        <r>
          <rPr>
            <sz val="9"/>
            <color indexed="81"/>
            <rFont val="Tahoma"/>
            <family val="2"/>
          </rPr>
          <t xml:space="preserve">U kunt deze maximale score aanpassen op blad 'Agendalijst'
</t>
        </r>
      </text>
    </comment>
    <comment ref="I3" authorId="0" shapeId="0" xr:uid="{00000000-0006-0000-0200-000004000000}">
      <text>
        <r>
          <rPr>
            <sz val="9"/>
            <color indexed="81"/>
            <rFont val="Tahoma"/>
            <family val="2"/>
          </rPr>
          <t xml:space="preserve">U kunt deze maximale score aanpassen op blad 'Agendalijst'
</t>
        </r>
      </text>
    </comment>
    <comment ref="J3" authorId="0" shapeId="0" xr:uid="{00000000-0006-0000-0200-000005000000}">
      <text>
        <r>
          <rPr>
            <sz val="9"/>
            <color indexed="81"/>
            <rFont val="Tahoma"/>
            <family val="2"/>
          </rPr>
          <t xml:space="preserve">U kunt deze maximale score aanpassen op blad 'Agendalijst'
</t>
        </r>
      </text>
    </comment>
    <comment ref="K3" authorId="0" shapeId="0" xr:uid="{00000000-0006-0000-0200-000006000000}">
      <text>
        <r>
          <rPr>
            <sz val="9"/>
            <color indexed="81"/>
            <rFont val="Tahoma"/>
            <family val="2"/>
          </rPr>
          <t xml:space="preserve">U kunt deze maximale score aanpassen op blad 'Agendalijst'
</t>
        </r>
      </text>
    </comment>
    <comment ref="L3" authorId="0" shapeId="0" xr:uid="{00000000-0006-0000-0200-000007000000}">
      <text>
        <r>
          <rPr>
            <sz val="9"/>
            <color indexed="81"/>
            <rFont val="Tahoma"/>
            <family val="2"/>
          </rPr>
          <t xml:space="preserve">U kunt deze maximale score aanpassen op blad 'Agendalijst'
</t>
        </r>
      </text>
    </comment>
    <comment ref="M3" authorId="0" shapeId="0" xr:uid="{00000000-0006-0000-0200-000008000000}">
      <text>
        <r>
          <rPr>
            <sz val="9"/>
            <color indexed="81"/>
            <rFont val="Tahoma"/>
            <family val="2"/>
          </rPr>
          <t xml:space="preserve">U kunt deze maximale score aanpassen op blad 'Agendalijst'
</t>
        </r>
      </text>
    </comment>
    <comment ref="N3" authorId="0" shapeId="0" xr:uid="{00000000-0006-0000-0200-000009000000}">
      <text>
        <r>
          <rPr>
            <sz val="9"/>
            <color indexed="81"/>
            <rFont val="Tahoma"/>
            <family val="2"/>
          </rPr>
          <t xml:space="preserve">U kunt deze maximale score aanpassen op blad 'Agendalijst'
</t>
        </r>
      </text>
    </comment>
    <comment ref="O3" authorId="0" shapeId="0" xr:uid="{00000000-0006-0000-0200-00000A000000}">
      <text>
        <r>
          <rPr>
            <sz val="9"/>
            <color indexed="81"/>
            <rFont val="Tahoma"/>
            <family val="2"/>
          </rPr>
          <t xml:space="preserve">U kunt deze maximale score aanpassen op blad 'Agendalijst'
</t>
        </r>
      </text>
    </comment>
    <comment ref="P3" authorId="0" shapeId="0" xr:uid="{00000000-0006-0000-0200-00000B000000}">
      <text>
        <r>
          <rPr>
            <sz val="9"/>
            <color indexed="81"/>
            <rFont val="Tahoma"/>
            <family val="2"/>
          </rPr>
          <t xml:space="preserve">U kunt deze maximale score aanpassen op blad 'Agendalijst'
</t>
        </r>
      </text>
    </comment>
    <comment ref="Q3" authorId="0" shapeId="0" xr:uid="{00000000-0006-0000-0200-00000C000000}">
      <text>
        <r>
          <rPr>
            <sz val="9"/>
            <color indexed="81"/>
            <rFont val="Tahoma"/>
            <family val="2"/>
          </rPr>
          <t xml:space="preserve">U kunt deze maximale score aanpassen op blad 'Agendalijst'
</t>
        </r>
      </text>
    </comment>
    <comment ref="R3" authorId="0" shapeId="0" xr:uid="{00000000-0006-0000-0200-00000D000000}">
      <text>
        <r>
          <rPr>
            <sz val="9"/>
            <color indexed="81"/>
            <rFont val="Tahoma"/>
            <family val="2"/>
          </rPr>
          <t xml:space="preserve">U kunt deze maximale score aanpassen op blad 'Agendalijst'
</t>
        </r>
      </text>
    </comment>
    <comment ref="S3" authorId="0" shapeId="0" xr:uid="{00000000-0006-0000-0200-00000E000000}">
      <text>
        <r>
          <rPr>
            <sz val="9"/>
            <color indexed="81"/>
            <rFont val="Tahoma"/>
            <family val="2"/>
          </rPr>
          <t xml:space="preserve">U kunt deze maximale score aanpassen op blad 'Agendalijst'
</t>
        </r>
      </text>
    </comment>
    <comment ref="T3" authorId="0" shapeId="0" xr:uid="{00000000-0006-0000-0200-00000F000000}">
      <text>
        <r>
          <rPr>
            <sz val="9"/>
            <color indexed="81"/>
            <rFont val="Tahoma"/>
            <family val="2"/>
          </rPr>
          <t xml:space="preserve">U kunt deze maximale score aanpassen op blad 'Agendalijst'
</t>
        </r>
      </text>
    </comment>
    <comment ref="U3" authorId="0" shapeId="0" xr:uid="{00000000-0006-0000-0200-000010000000}">
      <text>
        <r>
          <rPr>
            <sz val="9"/>
            <color indexed="81"/>
            <rFont val="Tahoma"/>
            <family val="2"/>
          </rPr>
          <t xml:space="preserve">U kunt deze maximale score aanpassen op blad 'Agendalijst'
</t>
        </r>
      </text>
    </comment>
    <comment ref="V3" authorId="0" shapeId="0" xr:uid="{00000000-0006-0000-0200-000011000000}">
      <text>
        <r>
          <rPr>
            <sz val="9"/>
            <color indexed="81"/>
            <rFont val="Tahoma"/>
            <family val="2"/>
          </rPr>
          <t xml:space="preserve">U kunt deze maximale score aanpassen op blad 'Agendalijst'
</t>
        </r>
      </text>
    </comment>
    <comment ref="W3" authorId="0" shapeId="0" xr:uid="{00000000-0006-0000-0200-000012000000}">
      <text>
        <r>
          <rPr>
            <sz val="9"/>
            <color indexed="81"/>
            <rFont val="Tahoma"/>
            <family val="2"/>
          </rPr>
          <t xml:space="preserve">U kunt deze maximale score aanpassen op blad 'Agendalijst'
</t>
        </r>
      </text>
    </comment>
    <comment ref="X3" authorId="0" shapeId="0" xr:uid="{00000000-0006-0000-0200-000013000000}">
      <text>
        <r>
          <rPr>
            <sz val="9"/>
            <color indexed="81"/>
            <rFont val="Tahoma"/>
            <family val="2"/>
          </rPr>
          <t xml:space="preserve">U kunt deze maximale score aanpassen op blad 'Agendalijst'
</t>
        </r>
      </text>
    </comment>
    <comment ref="Y3" authorId="0" shapeId="0" xr:uid="{00000000-0006-0000-0200-000014000000}">
      <text>
        <r>
          <rPr>
            <sz val="9"/>
            <color indexed="81"/>
            <rFont val="Tahoma"/>
            <family val="2"/>
          </rPr>
          <t xml:space="preserve">U kunt deze maximale score aanpassen op blad 'Agendalijst'
</t>
        </r>
      </text>
    </comment>
    <comment ref="Z3" authorId="0" shapeId="0" xr:uid="{00000000-0006-0000-0200-000015000000}">
      <text>
        <r>
          <rPr>
            <sz val="9"/>
            <color indexed="81"/>
            <rFont val="Tahoma"/>
            <family val="2"/>
          </rPr>
          <t xml:space="preserve">U kunt deze maximale score aanpassen op blad 'Agendalijst'
</t>
        </r>
      </text>
    </comment>
    <comment ref="AA3" authorId="0" shapeId="0" xr:uid="{00000000-0006-0000-0200-000016000000}">
      <text>
        <r>
          <rPr>
            <sz val="9"/>
            <color indexed="81"/>
            <rFont val="Tahoma"/>
            <family val="2"/>
          </rPr>
          <t xml:space="preserve">U kunt deze maximale score aanpassen op blad 'Agendalijst'
</t>
        </r>
      </text>
    </comment>
    <comment ref="AB3" authorId="0" shapeId="0" xr:uid="{00000000-0006-0000-0200-000017000000}">
      <text>
        <r>
          <rPr>
            <sz val="9"/>
            <color indexed="81"/>
            <rFont val="Tahoma"/>
            <family val="2"/>
          </rPr>
          <t xml:space="preserve">U kunt deze maximale score aanpassen op blad 'Agendalijst'
</t>
        </r>
      </text>
    </comment>
    <comment ref="AC3" authorId="0" shapeId="0" xr:uid="{00000000-0006-0000-0200-000018000000}">
      <text>
        <r>
          <rPr>
            <sz val="9"/>
            <color indexed="81"/>
            <rFont val="Tahoma"/>
            <family val="2"/>
          </rPr>
          <t xml:space="preserve">U kunt deze maximale score aanpassen op blad 'Agendalijst'
</t>
        </r>
      </text>
    </comment>
    <comment ref="AD3" authorId="0" shapeId="0" xr:uid="{00000000-0006-0000-0200-000019000000}">
      <text>
        <r>
          <rPr>
            <sz val="9"/>
            <color indexed="81"/>
            <rFont val="Tahoma"/>
            <family val="2"/>
          </rPr>
          <t xml:space="preserve">U kunt deze maximale score aanpassen op blad 'Agendalijst'
</t>
        </r>
      </text>
    </comment>
    <comment ref="AE3" authorId="0" shapeId="0" xr:uid="{00000000-0006-0000-0200-00001A000000}">
      <text>
        <r>
          <rPr>
            <sz val="9"/>
            <color indexed="81"/>
            <rFont val="Tahoma"/>
            <family val="2"/>
          </rPr>
          <t xml:space="preserve">U kunt deze maximale score aanpassen op blad 'Agendalijst'
</t>
        </r>
      </text>
    </comment>
    <comment ref="AF3" authorId="0" shapeId="0" xr:uid="{00000000-0006-0000-0200-00001B000000}">
      <text>
        <r>
          <rPr>
            <sz val="9"/>
            <color indexed="81"/>
            <rFont val="Tahoma"/>
            <family val="2"/>
          </rPr>
          <t xml:space="preserve">U kunt deze maximale score aanpassen op blad 'Agendalijst'
</t>
        </r>
      </text>
    </comment>
    <comment ref="AG3" authorId="0" shapeId="0" xr:uid="{00000000-0006-0000-0200-00001C000000}">
      <text>
        <r>
          <rPr>
            <sz val="9"/>
            <color indexed="81"/>
            <rFont val="Tahoma"/>
            <family val="2"/>
          </rPr>
          <t xml:space="preserve">U kunt deze maximale score aanpassen op blad 'Agendalijst'
</t>
        </r>
      </text>
    </comment>
    <comment ref="AH3" authorId="0" shapeId="0" xr:uid="{00000000-0006-0000-0200-00001D000000}">
      <text>
        <r>
          <rPr>
            <sz val="9"/>
            <color indexed="81"/>
            <rFont val="Tahoma"/>
            <family val="2"/>
          </rPr>
          <t xml:space="preserve">U kunt deze maximale score aanpassen op blad 'Agendalijst'
</t>
        </r>
      </text>
    </comment>
    <comment ref="AI3" authorId="0" shapeId="0" xr:uid="{00000000-0006-0000-0200-00001E000000}">
      <text>
        <r>
          <rPr>
            <sz val="9"/>
            <color indexed="81"/>
            <rFont val="Tahoma"/>
            <family val="2"/>
          </rPr>
          <t xml:space="preserve">U kunt deze maximale score aanpassen op blad 'Agendalijst'
</t>
        </r>
      </text>
    </comment>
    <comment ref="AJ3" authorId="0" shapeId="0" xr:uid="{00000000-0006-0000-0200-00001F000000}">
      <text>
        <r>
          <rPr>
            <sz val="9"/>
            <color indexed="81"/>
            <rFont val="Tahoma"/>
            <family val="2"/>
          </rPr>
          <t xml:space="preserve">U kunt deze maximale score aanpassen op blad 'Agendalijst'
</t>
        </r>
      </text>
    </comment>
    <comment ref="AK3" authorId="0" shapeId="0" xr:uid="{00000000-0006-0000-0200-000020000000}">
      <text>
        <r>
          <rPr>
            <sz val="9"/>
            <color indexed="81"/>
            <rFont val="Tahoma"/>
            <family val="2"/>
          </rPr>
          <t xml:space="preserve">U kunt deze maximale score aanpassen op blad 'Agendalijst'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 Paus</author>
  </authors>
  <commentList>
    <comment ref="F3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U kunt deze maximale score aanpassen op het blad 'Agendalijst'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 Paus</author>
  </authors>
  <commentList>
    <comment ref="F3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U kunt deze maximale score aanpassen op het blad 'Agendalijst'</t>
        </r>
      </text>
    </comment>
    <comment ref="G3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U kunt deze maximale score aanpassen op het blad 'Agendalijst'</t>
        </r>
      </text>
    </comment>
    <comment ref="H3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U kunt deze maximale score aanpassen op het blad 'Agendalijst'</t>
        </r>
      </text>
    </comment>
    <comment ref="I3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U kunt deze maximale score aanpassen op het blad 'Agendalijst'</t>
        </r>
      </text>
    </comment>
    <comment ref="J3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U kunt deze maximale score aanpassen op het blad 'Agendalijst'</t>
        </r>
      </text>
    </comment>
    <comment ref="K3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U kunt deze maximale score aanpassen op het blad 'Agendalijst'</t>
        </r>
      </text>
    </comment>
    <comment ref="L3" authorId="0" shapeId="0" xr:uid="{00000000-0006-0000-0400-000007000000}">
      <text>
        <r>
          <rPr>
            <b/>
            <sz val="9"/>
            <color indexed="81"/>
            <rFont val="Tahoma"/>
            <family val="2"/>
          </rPr>
          <t>U kunt deze maximale score aanpassen op het blad 'Agendalijst'</t>
        </r>
      </text>
    </comment>
    <comment ref="M3" authorId="0" shapeId="0" xr:uid="{00000000-0006-0000-0400-000008000000}">
      <text>
        <r>
          <rPr>
            <b/>
            <sz val="9"/>
            <color indexed="81"/>
            <rFont val="Tahoma"/>
            <family val="2"/>
          </rPr>
          <t>U kunt deze maximale score aanpassen op het blad 'Agendalijst'</t>
        </r>
      </text>
    </comment>
    <comment ref="N3" authorId="0" shapeId="0" xr:uid="{00000000-0006-0000-0400-000009000000}">
      <text>
        <r>
          <rPr>
            <b/>
            <sz val="9"/>
            <color indexed="81"/>
            <rFont val="Tahoma"/>
            <family val="2"/>
          </rPr>
          <t>U kunt deze maximale score aanpassen op het blad 'Agendalijst'</t>
        </r>
      </text>
    </comment>
    <comment ref="O3" authorId="0" shapeId="0" xr:uid="{00000000-0006-0000-0400-00000A000000}">
      <text>
        <r>
          <rPr>
            <b/>
            <sz val="9"/>
            <color indexed="81"/>
            <rFont val="Tahoma"/>
            <family val="2"/>
          </rPr>
          <t>U kunt deze maximale score aanpassen op het blad 'Agendalijst'</t>
        </r>
      </text>
    </comment>
    <comment ref="P3" authorId="0" shapeId="0" xr:uid="{00000000-0006-0000-0400-00000B000000}">
      <text>
        <r>
          <rPr>
            <b/>
            <sz val="9"/>
            <color indexed="81"/>
            <rFont val="Tahoma"/>
            <family val="2"/>
          </rPr>
          <t>U kunt deze maximale score aanpassen op het blad 'Agendalijst'</t>
        </r>
      </text>
    </comment>
    <comment ref="Q3" authorId="0" shapeId="0" xr:uid="{00000000-0006-0000-0400-00000C000000}">
      <text>
        <r>
          <rPr>
            <b/>
            <sz val="9"/>
            <color indexed="81"/>
            <rFont val="Tahoma"/>
            <family val="2"/>
          </rPr>
          <t>U kunt deze maximale score aanpassen op het blad 'Agendalijst'</t>
        </r>
      </text>
    </comment>
    <comment ref="R3" authorId="0" shapeId="0" xr:uid="{00000000-0006-0000-0400-00000D000000}">
      <text>
        <r>
          <rPr>
            <b/>
            <sz val="9"/>
            <color indexed="81"/>
            <rFont val="Tahoma"/>
            <family val="2"/>
          </rPr>
          <t>U kunt deze maximale score aanpassen op het blad 'Agendalijst'</t>
        </r>
      </text>
    </comment>
    <comment ref="S3" authorId="0" shapeId="0" xr:uid="{00000000-0006-0000-0400-00000E000000}">
      <text>
        <r>
          <rPr>
            <b/>
            <sz val="9"/>
            <color indexed="81"/>
            <rFont val="Tahoma"/>
            <family val="2"/>
          </rPr>
          <t>U kunt deze maximale score aanpassen op het blad 'Agendalijst'</t>
        </r>
      </text>
    </comment>
    <comment ref="T3" authorId="0" shapeId="0" xr:uid="{00000000-0006-0000-0400-00000F000000}">
      <text>
        <r>
          <rPr>
            <b/>
            <sz val="9"/>
            <color indexed="81"/>
            <rFont val="Tahoma"/>
            <family val="2"/>
          </rPr>
          <t>U kunt deze maximale score aanpassen op het blad 'Agendalijst'</t>
        </r>
      </text>
    </comment>
    <comment ref="U3" authorId="0" shapeId="0" xr:uid="{00000000-0006-0000-0400-000010000000}">
      <text>
        <r>
          <rPr>
            <b/>
            <sz val="9"/>
            <color indexed="81"/>
            <rFont val="Tahoma"/>
            <family val="2"/>
          </rPr>
          <t>U kunt deze maximale score aanpassen op het blad 'Agendalijst'</t>
        </r>
      </text>
    </comment>
    <comment ref="V3" authorId="0" shapeId="0" xr:uid="{00000000-0006-0000-0400-000011000000}">
      <text>
        <r>
          <rPr>
            <b/>
            <sz val="9"/>
            <color indexed="81"/>
            <rFont val="Tahoma"/>
            <family val="2"/>
          </rPr>
          <t>U kunt deze maximale score aanpassen op het blad 'Agendalijst'</t>
        </r>
      </text>
    </comment>
    <comment ref="W3" authorId="0" shapeId="0" xr:uid="{00000000-0006-0000-0400-000012000000}">
      <text>
        <r>
          <rPr>
            <b/>
            <sz val="9"/>
            <color indexed="81"/>
            <rFont val="Tahoma"/>
            <family val="2"/>
          </rPr>
          <t>U kunt deze maximale score aanpassen op het blad 'Agendalijst'</t>
        </r>
      </text>
    </comment>
    <comment ref="X3" authorId="0" shapeId="0" xr:uid="{00000000-0006-0000-0400-000013000000}">
      <text>
        <r>
          <rPr>
            <b/>
            <sz val="9"/>
            <color indexed="81"/>
            <rFont val="Tahoma"/>
            <family val="2"/>
          </rPr>
          <t>U kunt deze maximale score aanpassen op het blad 'Agendalijst'</t>
        </r>
      </text>
    </comment>
    <comment ref="Y3" authorId="0" shapeId="0" xr:uid="{00000000-0006-0000-0400-000014000000}">
      <text>
        <r>
          <rPr>
            <b/>
            <sz val="9"/>
            <color indexed="81"/>
            <rFont val="Tahoma"/>
            <family val="2"/>
          </rPr>
          <t>U kunt deze maximale score aanpassen op het blad 'Agendalijst'</t>
        </r>
      </text>
    </comment>
    <comment ref="Z3" authorId="0" shapeId="0" xr:uid="{00000000-0006-0000-0400-000015000000}">
      <text>
        <r>
          <rPr>
            <b/>
            <sz val="9"/>
            <color indexed="81"/>
            <rFont val="Tahoma"/>
            <family val="2"/>
          </rPr>
          <t>U kunt deze maximale score aanpassen op het blad 'Agendalijst'</t>
        </r>
      </text>
    </comment>
    <comment ref="AA3" authorId="0" shapeId="0" xr:uid="{00000000-0006-0000-0400-000016000000}">
      <text>
        <r>
          <rPr>
            <b/>
            <sz val="9"/>
            <color indexed="81"/>
            <rFont val="Tahoma"/>
            <family val="2"/>
          </rPr>
          <t>U kunt deze maximale score aanpassen op het blad 'Agendalijst'</t>
        </r>
      </text>
    </comment>
    <comment ref="AB3" authorId="0" shapeId="0" xr:uid="{00000000-0006-0000-0400-000017000000}">
      <text>
        <r>
          <rPr>
            <b/>
            <sz val="9"/>
            <color indexed="81"/>
            <rFont val="Tahoma"/>
            <family val="2"/>
          </rPr>
          <t>U kunt deze maximale score aanpassen op het blad 'Agendalijst'</t>
        </r>
      </text>
    </comment>
    <comment ref="AC3" authorId="0" shapeId="0" xr:uid="{00000000-0006-0000-0400-000018000000}">
      <text>
        <r>
          <rPr>
            <b/>
            <sz val="9"/>
            <color indexed="81"/>
            <rFont val="Tahoma"/>
            <family val="2"/>
          </rPr>
          <t>U kunt deze maximale score aanpassen op het blad 'Agendalijst'</t>
        </r>
      </text>
    </comment>
    <comment ref="AD3" authorId="0" shapeId="0" xr:uid="{00000000-0006-0000-0400-000019000000}">
      <text>
        <r>
          <rPr>
            <b/>
            <sz val="9"/>
            <color indexed="81"/>
            <rFont val="Tahoma"/>
            <family val="2"/>
          </rPr>
          <t>U kunt deze maximale score aanpassen op het blad 'Agendalijst'</t>
        </r>
      </text>
    </comment>
    <comment ref="AE3" authorId="0" shapeId="0" xr:uid="{00000000-0006-0000-0400-00001A000000}">
      <text>
        <r>
          <rPr>
            <b/>
            <sz val="9"/>
            <color indexed="81"/>
            <rFont val="Tahoma"/>
            <family val="2"/>
          </rPr>
          <t>U kunt deze maximale score aanpassen op het blad 'Agendalijst'</t>
        </r>
      </text>
    </comment>
    <comment ref="AF3" authorId="0" shapeId="0" xr:uid="{00000000-0006-0000-0400-00001B000000}">
      <text>
        <r>
          <rPr>
            <b/>
            <sz val="9"/>
            <color indexed="81"/>
            <rFont val="Tahoma"/>
            <family val="2"/>
          </rPr>
          <t>U kunt deze maximale score aanpassen op het blad 'Agendalijst'</t>
        </r>
      </text>
    </comment>
    <comment ref="AG3" authorId="0" shapeId="0" xr:uid="{00000000-0006-0000-0400-00001C000000}">
      <text>
        <r>
          <rPr>
            <b/>
            <sz val="9"/>
            <color indexed="81"/>
            <rFont val="Tahoma"/>
            <family val="2"/>
          </rPr>
          <t>U kunt deze maximale score aanpassen op het blad 'Agendalijst'</t>
        </r>
      </text>
    </comment>
    <comment ref="AH3" authorId="0" shapeId="0" xr:uid="{00000000-0006-0000-0400-00001D000000}">
      <text>
        <r>
          <rPr>
            <b/>
            <sz val="9"/>
            <color indexed="81"/>
            <rFont val="Tahoma"/>
            <family val="2"/>
          </rPr>
          <t>U kunt deze maximale score aanpassen op het blad 'Agendalijst'</t>
        </r>
      </text>
    </comment>
    <comment ref="AI3" authorId="0" shapeId="0" xr:uid="{00000000-0006-0000-0400-00001E000000}">
      <text>
        <r>
          <rPr>
            <b/>
            <sz val="9"/>
            <color indexed="81"/>
            <rFont val="Tahoma"/>
            <family val="2"/>
          </rPr>
          <t>U kunt deze maximale score aanpassen op het blad 'Agendalijst'</t>
        </r>
      </text>
    </comment>
    <comment ref="AJ3" authorId="0" shapeId="0" xr:uid="{00000000-0006-0000-0400-00001F000000}">
      <text>
        <r>
          <rPr>
            <b/>
            <sz val="9"/>
            <color indexed="81"/>
            <rFont val="Tahoma"/>
            <family val="2"/>
          </rPr>
          <t>U kunt deze maximale score aanpassen op het blad 'Agendalijst'</t>
        </r>
      </text>
    </comment>
    <comment ref="AK3" authorId="0" shapeId="0" xr:uid="{00000000-0006-0000-0400-000020000000}">
      <text>
        <r>
          <rPr>
            <b/>
            <sz val="9"/>
            <color indexed="81"/>
            <rFont val="Tahoma"/>
            <family val="2"/>
          </rPr>
          <t>U kunt deze maximale score aanpassen op het blad 'Agendalijst'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 Paus</author>
  </authors>
  <commentList>
    <comment ref="F3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U kunt deze maximale score aanpassen op het blad 'Agendalijst'</t>
        </r>
      </text>
    </comment>
    <comment ref="G3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U kunt deze maximale score aanpassen op het blad 'Agendalijst'</t>
        </r>
      </text>
    </comment>
    <comment ref="H3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U kunt deze maximale score aanpassen op het blad 'Agendalijst'</t>
        </r>
      </text>
    </comment>
    <comment ref="I3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U kunt deze maximale score aanpassen op het blad 'Agendalijst'</t>
        </r>
      </text>
    </comment>
    <comment ref="J3" authorId="0" shapeId="0" xr:uid="{00000000-0006-0000-0500-000005000000}">
      <text>
        <r>
          <rPr>
            <b/>
            <sz val="9"/>
            <color indexed="81"/>
            <rFont val="Tahoma"/>
            <family val="2"/>
          </rPr>
          <t>U kunt deze maximale score aanpassen op het blad 'Agendalijst'</t>
        </r>
      </text>
    </comment>
    <comment ref="K3" authorId="0" shapeId="0" xr:uid="{00000000-0006-0000-0500-000006000000}">
      <text>
        <r>
          <rPr>
            <b/>
            <sz val="9"/>
            <color indexed="81"/>
            <rFont val="Tahoma"/>
            <family val="2"/>
          </rPr>
          <t>U kunt deze maximale score aanpassen op het blad 'Agendalijst'</t>
        </r>
      </text>
    </comment>
    <comment ref="L3" authorId="0" shapeId="0" xr:uid="{00000000-0006-0000-0500-000007000000}">
      <text>
        <r>
          <rPr>
            <b/>
            <sz val="9"/>
            <color indexed="81"/>
            <rFont val="Tahoma"/>
            <family val="2"/>
          </rPr>
          <t>U kunt deze maximale score aanpassen op het blad 'Agendalijst'</t>
        </r>
      </text>
    </comment>
    <comment ref="M3" authorId="0" shapeId="0" xr:uid="{00000000-0006-0000-0500-000008000000}">
      <text>
        <r>
          <rPr>
            <b/>
            <sz val="9"/>
            <color indexed="81"/>
            <rFont val="Tahoma"/>
            <family val="2"/>
          </rPr>
          <t>U kunt deze maximale score aanpassen op het blad 'Agendalijst'</t>
        </r>
      </text>
    </comment>
    <comment ref="N3" authorId="0" shapeId="0" xr:uid="{00000000-0006-0000-0500-000009000000}">
      <text>
        <r>
          <rPr>
            <b/>
            <sz val="9"/>
            <color indexed="81"/>
            <rFont val="Tahoma"/>
            <family val="2"/>
          </rPr>
          <t>U kunt deze maximale score aanpassen op het blad 'Agendalijst'</t>
        </r>
      </text>
    </comment>
    <comment ref="O3" authorId="0" shapeId="0" xr:uid="{00000000-0006-0000-0500-00000A000000}">
      <text>
        <r>
          <rPr>
            <b/>
            <sz val="9"/>
            <color indexed="81"/>
            <rFont val="Tahoma"/>
            <family val="2"/>
          </rPr>
          <t>U kunt deze maximale score aanpassen op het blad 'Agendalijst'</t>
        </r>
      </text>
    </comment>
    <comment ref="P3" authorId="0" shapeId="0" xr:uid="{00000000-0006-0000-0500-00000B000000}">
      <text>
        <r>
          <rPr>
            <b/>
            <sz val="9"/>
            <color indexed="81"/>
            <rFont val="Tahoma"/>
            <family val="2"/>
          </rPr>
          <t>U kunt deze maximale score aanpassen op het blad 'Agendalijst'</t>
        </r>
      </text>
    </comment>
    <comment ref="Q3" authorId="0" shapeId="0" xr:uid="{00000000-0006-0000-0500-00000C000000}">
      <text>
        <r>
          <rPr>
            <b/>
            <sz val="9"/>
            <color indexed="81"/>
            <rFont val="Tahoma"/>
            <family val="2"/>
          </rPr>
          <t>U kunt deze maximale score aanpassen op het blad 'Agendalijst'</t>
        </r>
      </text>
    </comment>
    <comment ref="R3" authorId="0" shapeId="0" xr:uid="{00000000-0006-0000-0500-00000D000000}">
      <text>
        <r>
          <rPr>
            <b/>
            <sz val="9"/>
            <color indexed="81"/>
            <rFont val="Tahoma"/>
            <family val="2"/>
          </rPr>
          <t>U kunt deze maximale score aanpassen op het blad 'Agendalijst'</t>
        </r>
      </text>
    </comment>
    <comment ref="S3" authorId="0" shapeId="0" xr:uid="{00000000-0006-0000-0500-00000E000000}">
      <text>
        <r>
          <rPr>
            <b/>
            <sz val="9"/>
            <color indexed="81"/>
            <rFont val="Tahoma"/>
            <family val="2"/>
          </rPr>
          <t>U kunt deze maximale score aanpassen op het blad 'Agendalijst'</t>
        </r>
      </text>
    </comment>
    <comment ref="T3" authorId="0" shapeId="0" xr:uid="{00000000-0006-0000-0500-00000F000000}">
      <text>
        <r>
          <rPr>
            <b/>
            <sz val="9"/>
            <color indexed="81"/>
            <rFont val="Tahoma"/>
            <family val="2"/>
          </rPr>
          <t>U kunt deze maximale score aanpassen op het blad 'Agendalijst'</t>
        </r>
      </text>
    </comment>
    <comment ref="U3" authorId="0" shapeId="0" xr:uid="{00000000-0006-0000-0500-000010000000}">
      <text>
        <r>
          <rPr>
            <b/>
            <sz val="9"/>
            <color indexed="81"/>
            <rFont val="Tahoma"/>
            <family val="2"/>
          </rPr>
          <t>U kunt deze maximale score aanpassen op het blad 'Agendalijst'</t>
        </r>
      </text>
    </comment>
    <comment ref="V3" authorId="0" shapeId="0" xr:uid="{00000000-0006-0000-0500-000011000000}">
      <text>
        <r>
          <rPr>
            <b/>
            <sz val="9"/>
            <color indexed="81"/>
            <rFont val="Tahoma"/>
            <family val="2"/>
          </rPr>
          <t>U kunt deze maximale score aanpassen op het blad 'Agendalijst'</t>
        </r>
      </text>
    </comment>
    <comment ref="W3" authorId="0" shapeId="0" xr:uid="{00000000-0006-0000-0500-000012000000}">
      <text>
        <r>
          <rPr>
            <b/>
            <sz val="9"/>
            <color indexed="81"/>
            <rFont val="Tahoma"/>
            <family val="2"/>
          </rPr>
          <t>U kunt deze maximale score aanpassen op het blad 'Agendalijst'</t>
        </r>
      </text>
    </comment>
    <comment ref="X3" authorId="0" shapeId="0" xr:uid="{00000000-0006-0000-0500-000013000000}">
      <text>
        <r>
          <rPr>
            <b/>
            <sz val="9"/>
            <color indexed="81"/>
            <rFont val="Tahoma"/>
            <family val="2"/>
          </rPr>
          <t>U kunt deze maximale score aanpassen op het blad 'Agendalijst'</t>
        </r>
      </text>
    </comment>
    <comment ref="Y3" authorId="0" shapeId="0" xr:uid="{00000000-0006-0000-0500-000014000000}">
      <text>
        <r>
          <rPr>
            <b/>
            <sz val="9"/>
            <color indexed="81"/>
            <rFont val="Tahoma"/>
            <family val="2"/>
          </rPr>
          <t>U kunt deze maximale score aanpassen op het blad 'Agendalijst'</t>
        </r>
      </text>
    </comment>
    <comment ref="Z3" authorId="0" shapeId="0" xr:uid="{00000000-0006-0000-0500-000015000000}">
      <text>
        <r>
          <rPr>
            <b/>
            <sz val="9"/>
            <color indexed="81"/>
            <rFont val="Tahoma"/>
            <family val="2"/>
          </rPr>
          <t>U kunt deze maximale score aanpassen op het blad 'Agendalijst'</t>
        </r>
      </text>
    </comment>
    <comment ref="AA3" authorId="0" shapeId="0" xr:uid="{00000000-0006-0000-0500-000016000000}">
      <text>
        <r>
          <rPr>
            <b/>
            <sz val="9"/>
            <color indexed="81"/>
            <rFont val="Tahoma"/>
            <family val="2"/>
          </rPr>
          <t>U kunt deze maximale score aanpassen op het blad 'Agendalijst'</t>
        </r>
      </text>
    </comment>
    <comment ref="AB3" authorId="0" shapeId="0" xr:uid="{00000000-0006-0000-0500-000017000000}">
      <text>
        <r>
          <rPr>
            <b/>
            <sz val="9"/>
            <color indexed="81"/>
            <rFont val="Tahoma"/>
            <family val="2"/>
          </rPr>
          <t>U kunt deze maximale score aanpassen op het blad 'Agendalijst'</t>
        </r>
      </text>
    </comment>
    <comment ref="AC3" authorId="0" shapeId="0" xr:uid="{00000000-0006-0000-0500-000018000000}">
      <text>
        <r>
          <rPr>
            <b/>
            <sz val="9"/>
            <color indexed="81"/>
            <rFont val="Tahoma"/>
            <family val="2"/>
          </rPr>
          <t>U kunt deze maximale score aanpassen op het blad 'Agendalijst'</t>
        </r>
      </text>
    </comment>
    <comment ref="AD3" authorId="0" shapeId="0" xr:uid="{00000000-0006-0000-0500-000019000000}">
      <text>
        <r>
          <rPr>
            <b/>
            <sz val="9"/>
            <color indexed="81"/>
            <rFont val="Tahoma"/>
            <family val="2"/>
          </rPr>
          <t>U kunt deze maximale score aanpassen op het blad 'Agendalijst'</t>
        </r>
      </text>
    </comment>
    <comment ref="AE3" authorId="0" shapeId="0" xr:uid="{00000000-0006-0000-0500-00001A000000}">
      <text>
        <r>
          <rPr>
            <b/>
            <sz val="9"/>
            <color indexed="81"/>
            <rFont val="Tahoma"/>
            <family val="2"/>
          </rPr>
          <t>U kunt deze maximale score aanpassen op het blad 'Agendalijst'</t>
        </r>
      </text>
    </comment>
    <comment ref="AF3" authorId="0" shapeId="0" xr:uid="{00000000-0006-0000-0500-00001B000000}">
      <text>
        <r>
          <rPr>
            <b/>
            <sz val="9"/>
            <color indexed="81"/>
            <rFont val="Tahoma"/>
            <family val="2"/>
          </rPr>
          <t>U kunt deze maximale score aanpassen op het blad 'Agendalijst'</t>
        </r>
      </text>
    </comment>
    <comment ref="AG3" authorId="0" shapeId="0" xr:uid="{00000000-0006-0000-0500-00001C000000}">
      <text>
        <r>
          <rPr>
            <b/>
            <sz val="9"/>
            <color indexed="81"/>
            <rFont val="Tahoma"/>
            <family val="2"/>
          </rPr>
          <t>U kunt deze maximale score aanpassen op het blad 'Agendalijst'</t>
        </r>
      </text>
    </comment>
    <comment ref="AH3" authorId="0" shapeId="0" xr:uid="{00000000-0006-0000-0500-00001D000000}">
      <text>
        <r>
          <rPr>
            <b/>
            <sz val="9"/>
            <color indexed="81"/>
            <rFont val="Tahoma"/>
            <family val="2"/>
          </rPr>
          <t>U kunt deze maximale score aanpassen op het blad 'Agendalijst'</t>
        </r>
      </text>
    </comment>
    <comment ref="AI3" authorId="0" shapeId="0" xr:uid="{00000000-0006-0000-0500-00001E000000}">
      <text>
        <r>
          <rPr>
            <b/>
            <sz val="9"/>
            <color indexed="81"/>
            <rFont val="Tahoma"/>
            <family val="2"/>
          </rPr>
          <t>U kunt deze maximale score aanpassen op het blad 'Agendalijst'</t>
        </r>
      </text>
    </comment>
    <comment ref="AJ3" authorId="0" shapeId="0" xr:uid="{00000000-0006-0000-0500-00001F000000}">
      <text>
        <r>
          <rPr>
            <b/>
            <sz val="9"/>
            <color indexed="81"/>
            <rFont val="Tahoma"/>
            <family val="2"/>
          </rPr>
          <t>U kunt deze maximale score aanpassen op het blad 'Agendalijst'</t>
        </r>
      </text>
    </comment>
    <comment ref="AK3" authorId="0" shapeId="0" xr:uid="{00000000-0006-0000-0500-000020000000}">
      <text>
        <r>
          <rPr>
            <b/>
            <sz val="9"/>
            <color indexed="81"/>
            <rFont val="Tahoma"/>
            <family val="2"/>
          </rPr>
          <t>U kunt deze maximale score aanpassen op het blad 'Agendalijst'</t>
        </r>
      </text>
    </comment>
  </commentList>
</comments>
</file>

<file path=xl/sharedStrings.xml><?xml version="1.0" encoding="utf-8"?>
<sst xmlns="http://schemas.openxmlformats.org/spreadsheetml/2006/main" count="183" uniqueCount="132">
  <si>
    <t>x</t>
  </si>
  <si>
    <t>zelf invullen ...</t>
  </si>
  <si>
    <t>Leerlingenlijst</t>
  </si>
  <si>
    <t>Naam</t>
  </si>
  <si>
    <t>categorie gewicht</t>
  </si>
  <si>
    <t>weging</t>
  </si>
  <si>
    <t>categorie</t>
  </si>
  <si>
    <t>gemiddelde</t>
  </si>
  <si>
    <t>klas</t>
  </si>
  <si>
    <t>eind(%)</t>
  </si>
  <si>
    <t>eindcijfer</t>
  </si>
  <si>
    <t>gewicht per onderdeel</t>
  </si>
  <si>
    <t>Alle criteria</t>
  </si>
  <si>
    <t>gewicht  (0-4)</t>
  </si>
  <si>
    <t>cijfer</t>
  </si>
  <si>
    <t>formuleert een hypothese die past bij de onderzoeksvraag of probleemstelling</t>
  </si>
  <si>
    <t xml:space="preserve"> </t>
  </si>
  <si>
    <t>heeft oog gehad voor de onderzoekbaarheid en haalbaarheid</t>
  </si>
  <si>
    <t>laat de deelvragen aansluiten bij de hoofdvraag</t>
  </si>
  <si>
    <t>heeft oog voor controle of blanco experimenten</t>
  </si>
  <si>
    <t>laat zien dat herhaalbaarheid/reproduceerbaarheid belangrijk is</t>
  </si>
  <si>
    <t>heeft oog voor de nauwkeurigheid van metingen of observaties</t>
  </si>
  <si>
    <t>geeft de proefopstelling schematisch aan of geeft een goede beschrijving hiervan</t>
  </si>
  <si>
    <t>voert het onderzoek verantwoord, veilig en kritisch uit</t>
  </si>
  <si>
    <t>gaat adequaat om met instrumenten en materialen</t>
  </si>
  <si>
    <t>voert de waarnemingen en metingen systematisch, nauwkeurig en objectief uit en noteert deze (zo min mogelijk geïnterpreteerd)</t>
  </si>
  <si>
    <t>herhaalt metingen en waarnemingen en noteert deze ook</t>
  </si>
  <si>
    <t>ordent de gegevens op de juiste manier</t>
  </si>
  <si>
    <t>voert juiste berekeningen uit met de gegevens</t>
  </si>
  <si>
    <t xml:space="preserve">noteert alle gegevens correct, compleet, gedetailleerd en overzichtelijk </t>
  </si>
  <si>
    <t>verwerkt de gegevens functioneel / relevant / passend in grafieken en tabellen</t>
  </si>
  <si>
    <t>zorgt voor voldoende kwaliteit van grafieken en tabellen (bv. bijschrift, schaalverdeling, grootheden, eenheden, meetpunten, spreiding, meetfout)</t>
  </si>
  <si>
    <t>formuleert een conclusie die past bij de onderzoeksvraag en probleemstelling</t>
  </si>
  <si>
    <t>onderbouwt de hypothese of weerlegt deze</t>
  </si>
  <si>
    <t xml:space="preserve">formuleert een conclusie die past bij de resultaten </t>
  </si>
  <si>
    <t>onderbouwt de conclusie met een logische redenering</t>
  </si>
  <si>
    <t>evalueert het onderzoeksproduct m.b.t. de resultaten en conclusie</t>
  </si>
  <si>
    <t>geeft de betrouwbaarheid aan van de resultaten</t>
  </si>
  <si>
    <t>geeft andere mogelijke verklaringen voor de resultaten (zijn er andere alternatieven mogelijk?)</t>
  </si>
  <si>
    <t>beschrijft verbeterpunten bij de uitvoering van het onderzoek</t>
  </si>
  <si>
    <t>geeft suggesties voor vervolgonderzoek</t>
  </si>
  <si>
    <t>zorgt voor een duidelijke lijn in het verslag (zorgvuldig, helder en logisch opgeschreven, zonder overbodige informatie of herhaling)</t>
  </si>
  <si>
    <t>bouwt het verslag op volgens de geldende standaard / voorschriften</t>
  </si>
  <si>
    <t>zorgt voor een opbouw in hoofdstukken, paragrafen, alinea's</t>
  </si>
  <si>
    <t>zorgt voor een goede inleiding (zoals probleemstelling, theoretisch kader, onderzoeks/ontwerpvragen, etc.)</t>
  </si>
  <si>
    <t>zorgt voor een paragraaf over de resultaten / conclusies</t>
  </si>
  <si>
    <t>zorgt voor functionele onderdelen, plaatsing van en verwijzing naar illustraties, tabellen en grafieken</t>
  </si>
  <si>
    <t>zorgt voor adequaatheid taalgebruik (begrijpelijk en afgestemd op de beoogde doelgroep)</t>
  </si>
  <si>
    <t>zorgt voor oorspronkelijkheid (eigen woorden, getuigend van eigengemaakte kennis)</t>
  </si>
  <si>
    <t>zorgt voor goede leesbaarheid, juist gebruik van grammatica, zinsconstructies en vermijdt spelfouten</t>
  </si>
  <si>
    <t>zorgt voor juist gebruik van vaktaal en vakbegrippen</t>
  </si>
  <si>
    <t>toont de wil om te weten, toont initiatief</t>
  </si>
  <si>
    <t>staat open voor commentaar en wil resultaten delen</t>
  </si>
  <si>
    <t>toont een kritische, analytische benadering</t>
  </si>
  <si>
    <t>toont zelfstandigheid, flexibiliteit, discipline en doorzettingsvermogen</t>
  </si>
  <si>
    <t>toont een eigen inbreng en komt met originele ideeën</t>
  </si>
  <si>
    <t>heeft problemen in planning overwonnen en verantwoord</t>
  </si>
  <si>
    <t>toont zichtbare groei in houding, vaardigheden en/of kennis</t>
  </si>
  <si>
    <t>zorgt voor goede communicatie met begeleiding op afgesproken momenten en verwerkt feedback op de juiste manier</t>
  </si>
  <si>
    <t>kan zelf een manier vinden om door te gaan als onderzoek vastloopt</t>
  </si>
  <si>
    <t>kan naar een ander luisteren, met een ander rekening houden, een ander ondersteunen en waarderen</t>
  </si>
  <si>
    <t>kan adequaat overleggen en feedback geven</t>
  </si>
  <si>
    <t>kan een ander aanspreken op het nakomen van afspraken</t>
  </si>
  <si>
    <t>kan reflecteren op het proces (houding, creativiteit, planning, voortgang, samenwerking)</t>
  </si>
  <si>
    <t>kan reflecteren op (de kwaliteit van) de behaalde resultaten</t>
  </si>
  <si>
    <t>laat de aanpak van het onderzoek aansluiten bij de onderzoeksvraag, deelvragen en evt. hypothese</t>
  </si>
  <si>
    <t>beschrijft beperkingen en foutenbronnen in de aanpak van het onderzoek</t>
  </si>
  <si>
    <t>beschrijft de gegevensverwerking in de aanpak van het onderzoek</t>
  </si>
  <si>
    <t>beschrijft in het logboek wat hij leert, hij reflecteert op de inhoud van het onderzoek</t>
  </si>
  <si>
    <t>zorgt voor voldoende diepgang van het onderzoek</t>
  </si>
  <si>
    <t>zorgt voor een betrouwbare en verifieerbare opzet van het onderzoek</t>
  </si>
  <si>
    <t>geeft mogelijke oorzaken voor vertekende resultaten (vooringenomenheid, toeval, belangen)</t>
  </si>
  <si>
    <t>onderscheidt feiten en meningen</t>
  </si>
  <si>
    <t>toont een integere professionele benadering</t>
  </si>
  <si>
    <t xml:space="preserve">plant duidelijke en realistische stappen </t>
  </si>
  <si>
    <t>kan reflecteren op eigen gedrag en het eigen leerproces</t>
  </si>
  <si>
    <t>zorgt voor een goede planning en werkvoorbereiding</t>
  </si>
  <si>
    <t>plant een goede taakverdeling</t>
  </si>
  <si>
    <t>plant goede tussenstappen en tussenproducten</t>
  </si>
  <si>
    <t>reflecteert op het onderzoeksproces</t>
  </si>
  <si>
    <t>zorgt er voor dat het logboek inzicht geeft in het verloop van het onderzoek, de verzameling van de gegevens en de verslaglegging</t>
  </si>
  <si>
    <t>maakt een verdeling van taken</t>
  </si>
  <si>
    <t>maakt gebruik van de talenten en voorkeuren van een ander</t>
  </si>
  <si>
    <t>noemt meerdere kwalitatief goede, relevante, actuele bronnen, niet alleen nationale</t>
  </si>
  <si>
    <t>omschrijft het probleem duidelijk</t>
  </si>
  <si>
    <t>brengt het probleem in verband met relevante kennis en of theorieën of met eerder onderzoek</t>
  </si>
  <si>
    <t>omschrijft de onderzoeksvraag (vragen) goed</t>
  </si>
  <si>
    <t>laat de onderzoeksvraag aansluiten bij de probleemstelling en theorie</t>
  </si>
  <si>
    <t>stelt de vraag op een vakinhoudelijke voldoende niveau</t>
  </si>
  <si>
    <t>bakent de vraag af, beperkt tot één probleem</t>
  </si>
  <si>
    <t>stelt de deelvragen voldoende concreet, de vragen zijn realistisch en onderzoekbaar</t>
  </si>
  <si>
    <t>laat de opzet en methode van het onderzoek goed aansluiten bij de onderzoeksvraag en deelvragen</t>
  </si>
  <si>
    <t>zet het onderzoek logisch en adequaat op</t>
  </si>
  <si>
    <t>zet het onderzoek zichtbaar op volgens de natuurwetenschappelijke methode</t>
  </si>
  <si>
    <t>rondt het werk op tijd af en levert het op tijd in</t>
  </si>
  <si>
    <t>beschrijft de onderzoeksvraag en deelvragen</t>
  </si>
  <si>
    <t>geeft de theoretische onderbouwing en een aanzet van literatuurlijst</t>
  </si>
  <si>
    <t>vermeldt veiligheidsrisico's van het onderzoek</t>
  </si>
  <si>
    <t>geeft aan hoe de onderzoeksresultaten te verifiëren zijn</t>
  </si>
  <si>
    <t>voert het onderzoek uit volgens het werkplan, noteert afwijkingen en past het zo nodig aan</t>
  </si>
  <si>
    <t>Proces</t>
  </si>
  <si>
    <t>Werkplan</t>
  </si>
  <si>
    <t>Logboek</t>
  </si>
  <si>
    <t>gewicht (0-4)</t>
  </si>
  <si>
    <r>
      <rPr>
        <b/>
        <i/>
        <sz val="11"/>
        <color theme="1"/>
        <rFont val="Arial"/>
        <family val="2"/>
      </rPr>
      <t xml:space="preserve">de reflectie, </t>
    </r>
    <r>
      <rPr>
        <i/>
        <sz val="11"/>
        <color theme="1"/>
        <rFont val="Arial"/>
        <family val="2"/>
      </rPr>
      <t>de leerling ......</t>
    </r>
  </si>
  <si>
    <t>ik kies voor schaal: 0- ...</t>
  </si>
  <si>
    <t>Evaluatie/discussie</t>
  </si>
  <si>
    <t>Inleiding/vraagstelling</t>
  </si>
  <si>
    <t>Onderzoeksopzet</t>
  </si>
  <si>
    <t>Uitvoering</t>
  </si>
  <si>
    <t>Conclusie</t>
  </si>
  <si>
    <t>Structuur, taal, vormgeving</t>
  </si>
  <si>
    <t>gewicht  (0-9)</t>
  </si>
  <si>
    <r>
      <rPr>
        <b/>
        <i/>
        <sz val="11"/>
        <color theme="1"/>
        <rFont val="Arial"/>
        <family val="2"/>
      </rPr>
      <t>de houding en creativiteit, d</t>
    </r>
    <r>
      <rPr>
        <sz val="11"/>
        <color theme="1"/>
        <rFont val="Arial"/>
        <family val="2"/>
      </rPr>
      <t>e leerling .....</t>
    </r>
  </si>
  <si>
    <r>
      <t xml:space="preserve">het inhoudelijk kader, </t>
    </r>
    <r>
      <rPr>
        <i/>
        <sz val="11"/>
        <color theme="1"/>
        <rFont val="Arial"/>
        <family val="2"/>
      </rPr>
      <t>de leerling ....</t>
    </r>
  </si>
  <si>
    <r>
      <t xml:space="preserve">Het logboek, </t>
    </r>
    <r>
      <rPr>
        <i/>
        <sz val="11"/>
        <color theme="1"/>
        <rFont val="Arial"/>
        <family val="2"/>
      </rPr>
      <t>de leerling ....</t>
    </r>
  </si>
  <si>
    <r>
      <rPr>
        <b/>
        <i/>
        <sz val="11"/>
        <color theme="1"/>
        <rFont val="Arial"/>
        <family val="2"/>
      </rPr>
      <t xml:space="preserve">de aanpak van het onderzoek, </t>
    </r>
    <r>
      <rPr>
        <i/>
        <sz val="11"/>
        <color theme="1"/>
        <rFont val="Arial"/>
        <family val="2"/>
      </rPr>
      <t>d</t>
    </r>
    <r>
      <rPr>
        <sz val="11"/>
        <color theme="1"/>
        <rFont val="Arial"/>
        <family val="2"/>
      </rPr>
      <t>e leerling ...</t>
    </r>
  </si>
  <si>
    <r>
      <rPr>
        <b/>
        <i/>
        <sz val="11"/>
        <color theme="1"/>
        <rFont val="Arial"/>
        <family val="2"/>
      </rPr>
      <t xml:space="preserve">werkvoorbereiding,  </t>
    </r>
    <r>
      <rPr>
        <i/>
        <sz val="11"/>
        <color theme="1"/>
        <rFont val="Arial"/>
        <family val="2"/>
      </rPr>
      <t>de</t>
    </r>
    <r>
      <rPr>
        <sz val="11"/>
        <color theme="1"/>
        <rFont val="Arial"/>
        <family val="2"/>
      </rPr>
      <t xml:space="preserve"> leerling:</t>
    </r>
  </si>
  <si>
    <r>
      <rPr>
        <b/>
        <i/>
        <sz val="11"/>
        <color theme="1"/>
        <rFont val="Arial"/>
        <family val="2"/>
      </rPr>
      <t xml:space="preserve">zelfstandigheid en samenwerking, </t>
    </r>
    <r>
      <rPr>
        <i/>
        <sz val="11"/>
        <color theme="1"/>
        <rFont val="Arial"/>
        <family val="2"/>
      </rPr>
      <t>de leerling ....</t>
    </r>
  </si>
  <si>
    <r>
      <rPr>
        <b/>
        <i/>
        <sz val="11"/>
        <color theme="1"/>
        <rFont val="Arial"/>
        <family val="2"/>
      </rPr>
      <t xml:space="preserve">de planning en vormgeving, </t>
    </r>
    <r>
      <rPr>
        <i/>
        <sz val="11"/>
        <color theme="1"/>
        <rFont val="Arial"/>
        <family val="2"/>
      </rPr>
      <t>de leerling ....</t>
    </r>
  </si>
  <si>
    <r>
      <t xml:space="preserve">A1. De inleiding en vraagstelling,  </t>
    </r>
    <r>
      <rPr>
        <i/>
        <sz val="11"/>
        <color rgb="FF000000"/>
        <rFont val="Arial"/>
        <family val="2"/>
      </rPr>
      <t>de leerling…..</t>
    </r>
  </si>
  <si>
    <r>
      <t xml:space="preserve">A2. De onderzoeksopzet, </t>
    </r>
    <r>
      <rPr>
        <sz val="11"/>
        <color rgb="FF000000"/>
        <rFont val="Arial"/>
        <family val="2"/>
      </rPr>
      <t xml:space="preserve"> </t>
    </r>
    <r>
      <rPr>
        <i/>
        <sz val="11"/>
        <color rgb="FF000000"/>
        <rFont val="Arial"/>
        <family val="2"/>
      </rPr>
      <t>de leerling .....</t>
    </r>
  </si>
  <si>
    <r>
      <t xml:space="preserve">A3. De (beschrijving van de) uitvoering, </t>
    </r>
    <r>
      <rPr>
        <i/>
        <sz val="11"/>
        <color rgb="FF000000"/>
        <rFont val="Arial"/>
        <family val="2"/>
      </rPr>
      <t>de leerling ......</t>
    </r>
  </si>
  <si>
    <r>
      <t xml:space="preserve">A4. De conclusie, </t>
    </r>
    <r>
      <rPr>
        <i/>
        <sz val="11"/>
        <color rgb="FF000000"/>
        <rFont val="Arial"/>
        <family val="2"/>
      </rPr>
      <t>de leerling</t>
    </r>
    <r>
      <rPr>
        <b/>
        <i/>
        <sz val="11"/>
        <color rgb="FF000000"/>
        <rFont val="Arial"/>
        <family val="2"/>
      </rPr>
      <t xml:space="preserve"> ....</t>
    </r>
  </si>
  <si>
    <r>
      <t xml:space="preserve">A5. Evaluatie/discussie, </t>
    </r>
    <r>
      <rPr>
        <i/>
        <sz val="11"/>
        <color rgb="FF000000"/>
        <rFont val="Arial"/>
        <family val="2"/>
      </rPr>
      <t>de leerling .....</t>
    </r>
  </si>
  <si>
    <r>
      <t xml:space="preserve">A6. Structuur, taal en vormgeving, </t>
    </r>
    <r>
      <rPr>
        <i/>
        <sz val="11"/>
        <color rgb="FF000000"/>
        <rFont val="Arial"/>
        <family val="2"/>
      </rPr>
      <t>de leerling ....</t>
    </r>
  </si>
  <si>
    <t>Het verslag</t>
  </si>
  <si>
    <t>Het proces</t>
  </si>
  <si>
    <t>Het werkplan</t>
  </si>
  <si>
    <t>Het logboek</t>
  </si>
  <si>
    <t>Overzicht resultaten: hier niets invullen!</t>
  </si>
  <si>
    <t xml:space="preserve">kies leerling: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</si>
</sst>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i/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1">
    <xf numFmtId="0" fontId="0" fillId="0" borderId="0" xfId="0"/>
    <xf numFmtId="0" fontId="7" fillId="0" borderId="0" xfId="0" applyFont="1"/>
    <xf numFmtId="0" fontId="0" fillId="0" borderId="0" xfId="0" applyFill="1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4" fillId="5" borderId="1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6" fillId="7" borderId="1" xfId="0" applyFont="1" applyFill="1" applyBorder="1" applyAlignment="1">
      <alignment horizontal="center" vertical="top" wrapText="1"/>
    </xf>
    <xf numFmtId="0" fontId="4" fillId="7" borderId="1" xfId="0" applyFont="1" applyFill="1" applyBorder="1" applyAlignment="1">
      <alignment horizontal="center" vertical="top" wrapText="1"/>
    </xf>
    <xf numFmtId="0" fontId="6" fillId="8" borderId="1" xfId="0" applyFont="1" applyFill="1" applyBorder="1" applyAlignment="1">
      <alignment horizontal="center" vertical="top" wrapText="1"/>
    </xf>
    <xf numFmtId="0" fontId="3" fillId="8" borderId="1" xfId="0" applyFont="1" applyFill="1" applyBorder="1" applyAlignment="1">
      <alignment horizontal="center" vertical="top" wrapText="1"/>
    </xf>
    <xf numFmtId="0" fontId="4" fillId="8" borderId="1" xfId="0" applyFont="1" applyFill="1" applyBorder="1" applyAlignment="1">
      <alignment horizontal="center" vertical="top" wrapText="1"/>
    </xf>
    <xf numFmtId="0" fontId="6" fillId="9" borderId="1" xfId="0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horizontal="center" vertical="top" wrapText="1"/>
    </xf>
    <xf numFmtId="0" fontId="4" fillId="9" borderId="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top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10" borderId="0" xfId="0" applyFill="1"/>
    <xf numFmtId="0" fontId="0" fillId="10" borderId="0" xfId="0" applyFill="1" applyAlignment="1">
      <alignment wrapText="1"/>
    </xf>
    <xf numFmtId="0" fontId="2" fillId="10" borderId="0" xfId="0" applyFont="1" applyFill="1" applyAlignment="1">
      <alignment horizontal="center" vertical="center"/>
    </xf>
    <xf numFmtId="0" fontId="8" fillId="10" borderId="1" xfId="0" applyFont="1" applyFill="1" applyBorder="1" applyAlignment="1">
      <alignment horizontal="left" vertical="top"/>
    </xf>
    <xf numFmtId="0" fontId="2" fillId="10" borderId="1" xfId="0" applyFont="1" applyFill="1" applyBorder="1" applyAlignment="1">
      <alignment vertical="top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 vertical="top" wrapText="1"/>
    </xf>
    <xf numFmtId="1" fontId="2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/>
    <xf numFmtId="0" fontId="5" fillId="0" borderId="0" xfId="0" applyFont="1" applyAlignment="1">
      <alignment vertical="center"/>
    </xf>
    <xf numFmtId="0" fontId="5" fillId="0" borderId="0" xfId="0" applyFont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10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2" fillId="10" borderId="0" xfId="0" applyFont="1" applyFill="1"/>
    <xf numFmtId="0" fontId="0" fillId="10" borderId="0" xfId="0" applyFill="1" applyBorder="1" applyAlignment="1">
      <alignment horizontal="center"/>
    </xf>
    <xf numFmtId="0" fontId="10" fillId="10" borderId="0" xfId="0" applyFont="1" applyFill="1" applyAlignment="1">
      <alignment horizontal="center"/>
    </xf>
    <xf numFmtId="0" fontId="0" fillId="10" borderId="2" xfId="0" applyFill="1" applyBorder="1"/>
    <xf numFmtId="0" fontId="12" fillId="10" borderId="8" xfId="0" applyFont="1" applyFill="1" applyBorder="1"/>
    <xf numFmtId="0" fontId="12" fillId="10" borderId="9" xfId="0" applyFont="1" applyFill="1" applyBorder="1"/>
    <xf numFmtId="1" fontId="0" fillId="3" borderId="1" xfId="0" applyNumberFormat="1" applyFill="1" applyBorder="1" applyAlignment="1" applyProtection="1">
      <alignment horizontal="center" vertical="center"/>
    </xf>
    <xf numFmtId="0" fontId="0" fillId="10" borderId="6" xfId="0" applyFill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1" fontId="12" fillId="3" borderId="7" xfId="0" applyNumberFormat="1" applyFont="1" applyFill="1" applyBorder="1" applyAlignment="1" applyProtection="1">
      <alignment horizontal="center" vertical="center"/>
    </xf>
    <xf numFmtId="1" fontId="12" fillId="3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" fontId="0" fillId="3" borderId="3" xfId="0" applyNumberFormat="1" applyFill="1" applyBorder="1" applyAlignment="1" applyProtection="1">
      <alignment horizontal="left" textRotation="45"/>
    </xf>
    <xf numFmtId="0" fontId="3" fillId="7" borderId="1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textRotation="45"/>
    </xf>
    <xf numFmtId="0" fontId="7" fillId="0" borderId="0" xfId="0" applyFont="1" applyBorder="1" applyAlignment="1">
      <alignment vertical="center"/>
    </xf>
    <xf numFmtId="0" fontId="0" fillId="0" borderId="0" xfId="0" applyBorder="1"/>
    <xf numFmtId="0" fontId="7" fillId="0" borderId="0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top" wrapText="1"/>
    </xf>
    <xf numFmtId="0" fontId="0" fillId="10" borderId="20" xfId="0" applyFill="1" applyBorder="1"/>
    <xf numFmtId="1" fontId="0" fillId="3" borderId="19" xfId="0" applyNumberFormat="1" applyFill="1" applyBorder="1" applyAlignment="1" applyProtection="1">
      <alignment horizontal="center" vertical="center"/>
    </xf>
    <xf numFmtId="0" fontId="0" fillId="0" borderId="20" xfId="0" applyBorder="1"/>
    <xf numFmtId="0" fontId="4" fillId="6" borderId="19" xfId="0" applyFont="1" applyFill="1" applyBorder="1" applyAlignment="1">
      <alignment horizontal="center" vertical="top" wrapText="1"/>
    </xf>
    <xf numFmtId="0" fontId="0" fillId="10" borderId="20" xfId="0" applyFill="1" applyBorder="1" applyAlignment="1">
      <alignment wrapText="1"/>
    </xf>
    <xf numFmtId="0" fontId="0" fillId="0" borderId="20" xfId="0" applyBorder="1" applyAlignment="1">
      <alignment wrapText="1"/>
    </xf>
    <xf numFmtId="1" fontId="5" fillId="7" borderId="1" xfId="0" applyNumberFormat="1" applyFont="1" applyFill="1" applyBorder="1" applyAlignment="1">
      <alignment horizontal="center" vertical="center" wrapText="1"/>
    </xf>
    <xf numFmtId="1" fontId="5" fillId="8" borderId="1" xfId="0" applyNumberFormat="1" applyFont="1" applyFill="1" applyBorder="1" applyAlignment="1">
      <alignment horizontal="center" vertical="center" wrapText="1"/>
    </xf>
    <xf numFmtId="1" fontId="5" fillId="9" borderId="1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10" fillId="10" borderId="1" xfId="0" applyFont="1" applyFill="1" applyBorder="1" applyAlignment="1" applyProtection="1">
      <alignment horizontal="center" vertical="center"/>
    </xf>
    <xf numFmtId="0" fontId="2" fillId="10" borderId="0" xfId="0" applyFont="1" applyFill="1" applyAlignment="1">
      <alignment horizontal="center" vertical="top" textRotation="90" wrapText="1"/>
    </xf>
    <xf numFmtId="0" fontId="4" fillId="7" borderId="19" xfId="0" applyFont="1" applyFill="1" applyBorder="1" applyAlignment="1">
      <alignment horizontal="center" vertical="top" wrapText="1"/>
    </xf>
    <xf numFmtId="0" fontId="4" fillId="8" borderId="19" xfId="0" applyFont="1" applyFill="1" applyBorder="1" applyAlignment="1">
      <alignment horizontal="center" vertical="top" wrapText="1"/>
    </xf>
    <xf numFmtId="0" fontId="4" fillId="9" borderId="19" xfId="0" applyFont="1" applyFill="1" applyBorder="1" applyAlignment="1">
      <alignment horizontal="center" vertical="top" wrapText="1"/>
    </xf>
    <xf numFmtId="0" fontId="6" fillId="8" borderId="7" xfId="0" applyFont="1" applyFill="1" applyBorder="1" applyAlignment="1">
      <alignment horizontal="center" vertical="top"/>
    </xf>
    <xf numFmtId="0" fontId="3" fillId="5" borderId="9" xfId="0" applyFont="1" applyFill="1" applyBorder="1" applyAlignment="1">
      <alignment vertical="top" wrapText="1"/>
    </xf>
    <xf numFmtId="0" fontId="2" fillId="5" borderId="21" xfId="0" applyFont="1" applyFill="1" applyBorder="1" applyAlignment="1">
      <alignment horizontal="center" vertical="top" wrapText="1"/>
    </xf>
    <xf numFmtId="0" fontId="2" fillId="5" borderId="21" xfId="0" applyFont="1" applyFill="1" applyBorder="1" applyAlignment="1">
      <alignment horizontal="left" vertical="top" wrapText="1"/>
    </xf>
    <xf numFmtId="0" fontId="2" fillId="5" borderId="22" xfId="0" applyFont="1" applyFill="1" applyBorder="1" applyAlignment="1">
      <alignment horizontal="center" vertical="top" wrapText="1"/>
    </xf>
    <xf numFmtId="0" fontId="4" fillId="5" borderId="22" xfId="0" applyFont="1" applyFill="1" applyBorder="1" applyAlignment="1">
      <alignment horizontal="center" vertical="top" wrapText="1"/>
    </xf>
    <xf numFmtId="0" fontId="4" fillId="5" borderId="23" xfId="0" applyFont="1" applyFill="1" applyBorder="1" applyAlignment="1">
      <alignment vertical="top" wrapText="1"/>
    </xf>
    <xf numFmtId="0" fontId="2" fillId="5" borderId="24" xfId="0" applyFont="1" applyFill="1" applyBorder="1" applyAlignment="1">
      <alignment horizontal="center" vertical="top" wrapText="1"/>
    </xf>
    <xf numFmtId="0" fontId="3" fillId="5" borderId="25" xfId="0" applyFont="1" applyFill="1" applyBorder="1" applyAlignment="1">
      <alignment horizontal="center" vertical="top" wrapText="1"/>
    </xf>
    <xf numFmtId="0" fontId="3" fillId="5" borderId="26" xfId="0" applyFont="1" applyFill="1" applyBorder="1" applyAlignment="1">
      <alignment vertical="top" wrapText="1"/>
    </xf>
    <xf numFmtId="0" fontId="2" fillId="5" borderId="27" xfId="0" applyFont="1" applyFill="1" applyBorder="1" applyAlignment="1">
      <alignment horizontal="center" vertical="top" wrapText="1"/>
    </xf>
    <xf numFmtId="0" fontId="4" fillId="5" borderId="4" xfId="0" applyFont="1" applyFill="1" applyBorder="1" applyAlignment="1">
      <alignment vertical="top" wrapText="1"/>
    </xf>
    <xf numFmtId="0" fontId="5" fillId="5" borderId="4" xfId="0" applyFont="1" applyFill="1" applyBorder="1" applyAlignment="1">
      <alignment vertical="top" wrapText="1"/>
    </xf>
    <xf numFmtId="0" fontId="2" fillId="5" borderId="28" xfId="0" applyFont="1" applyFill="1" applyBorder="1" applyAlignment="1">
      <alignment horizontal="center" vertical="top" wrapText="1"/>
    </xf>
    <xf numFmtId="0" fontId="4" fillId="5" borderId="29" xfId="0" applyFont="1" applyFill="1" applyBorder="1" applyAlignment="1">
      <alignment vertical="top" wrapText="1"/>
    </xf>
    <xf numFmtId="0" fontId="2" fillId="6" borderId="22" xfId="0" applyFont="1" applyFill="1" applyBorder="1" applyAlignment="1">
      <alignment horizontal="center" vertical="top" wrapText="1"/>
    </xf>
    <xf numFmtId="0" fontId="4" fillId="6" borderId="22" xfId="0" applyFont="1" applyFill="1" applyBorder="1" applyAlignment="1">
      <alignment horizontal="center" vertical="top" wrapText="1"/>
    </xf>
    <xf numFmtId="0" fontId="4" fillId="6" borderId="23" xfId="0" applyFont="1" applyFill="1" applyBorder="1" applyAlignment="1">
      <alignment vertical="top" wrapText="1"/>
    </xf>
    <xf numFmtId="0" fontId="2" fillId="6" borderId="24" xfId="0" applyFont="1" applyFill="1" applyBorder="1" applyAlignment="1">
      <alignment horizontal="center" vertical="top" wrapText="1"/>
    </xf>
    <xf numFmtId="0" fontId="2" fillId="6" borderId="25" xfId="0" applyFont="1" applyFill="1" applyBorder="1" applyAlignment="1">
      <alignment horizontal="center" vertical="top" wrapText="1"/>
    </xf>
    <xf numFmtId="0" fontId="3" fillId="6" borderId="26" xfId="0" applyFont="1" applyFill="1" applyBorder="1" applyAlignment="1">
      <alignment vertical="top" wrapText="1"/>
    </xf>
    <xf numFmtId="0" fontId="2" fillId="6" borderId="27" xfId="0" applyFont="1" applyFill="1" applyBorder="1" applyAlignment="1">
      <alignment horizontal="center" vertical="top" wrapText="1"/>
    </xf>
    <xf numFmtId="0" fontId="4" fillId="6" borderId="4" xfId="0" applyFont="1" applyFill="1" applyBorder="1" applyAlignment="1">
      <alignment vertical="top" wrapText="1"/>
    </xf>
    <xf numFmtId="0" fontId="2" fillId="6" borderId="28" xfId="0" applyFont="1" applyFill="1" applyBorder="1" applyAlignment="1">
      <alignment horizontal="center" vertical="top" wrapText="1"/>
    </xf>
    <xf numFmtId="0" fontId="4" fillId="6" borderId="29" xfId="0" applyFont="1" applyFill="1" applyBorder="1" applyAlignment="1">
      <alignment vertical="top" wrapText="1"/>
    </xf>
    <xf numFmtId="0" fontId="6" fillId="7" borderId="22" xfId="0" applyFont="1" applyFill="1" applyBorder="1" applyAlignment="1">
      <alignment horizontal="center" vertical="top" wrapText="1"/>
    </xf>
    <xf numFmtId="0" fontId="4" fillId="7" borderId="22" xfId="0" applyFont="1" applyFill="1" applyBorder="1" applyAlignment="1">
      <alignment horizontal="center" vertical="top" wrapText="1"/>
    </xf>
    <xf numFmtId="0" fontId="4" fillId="7" borderId="23" xfId="0" applyFont="1" applyFill="1" applyBorder="1" applyAlignment="1">
      <alignment vertical="top" wrapText="1"/>
    </xf>
    <xf numFmtId="0" fontId="6" fillId="7" borderId="24" xfId="0" applyFont="1" applyFill="1" applyBorder="1" applyAlignment="1">
      <alignment horizontal="center" vertical="top" wrapText="1"/>
    </xf>
    <xf numFmtId="0" fontId="6" fillId="7" borderId="25" xfId="0" applyFont="1" applyFill="1" applyBorder="1" applyAlignment="1">
      <alignment horizontal="center" vertical="top" wrapText="1"/>
    </xf>
    <xf numFmtId="0" fontId="3" fillId="7" borderId="26" xfId="0" applyFont="1" applyFill="1" applyBorder="1" applyAlignment="1">
      <alignment vertical="top" wrapText="1"/>
    </xf>
    <xf numFmtId="0" fontId="6" fillId="7" borderId="27" xfId="0" applyFont="1" applyFill="1" applyBorder="1" applyAlignment="1">
      <alignment horizontal="center" vertical="top" wrapText="1"/>
    </xf>
    <xf numFmtId="0" fontId="4" fillId="7" borderId="4" xfId="0" applyFont="1" applyFill="1" applyBorder="1" applyAlignment="1">
      <alignment vertical="top" wrapText="1"/>
    </xf>
    <xf numFmtId="0" fontId="6" fillId="7" borderId="28" xfId="0" applyFont="1" applyFill="1" applyBorder="1" applyAlignment="1">
      <alignment horizontal="center" vertical="top" wrapText="1"/>
    </xf>
    <xf numFmtId="0" fontId="4" fillId="7" borderId="29" xfId="0" applyFont="1" applyFill="1" applyBorder="1" applyAlignment="1">
      <alignment vertical="top" wrapText="1"/>
    </xf>
    <xf numFmtId="0" fontId="6" fillId="8" borderId="22" xfId="0" applyFont="1" applyFill="1" applyBorder="1" applyAlignment="1">
      <alignment horizontal="center" vertical="top" wrapText="1"/>
    </xf>
    <xf numFmtId="0" fontId="4" fillId="8" borderId="22" xfId="0" applyFont="1" applyFill="1" applyBorder="1" applyAlignment="1">
      <alignment horizontal="center" vertical="top" wrapText="1"/>
    </xf>
    <xf numFmtId="0" fontId="4" fillId="8" borderId="23" xfId="0" applyFont="1" applyFill="1" applyBorder="1" applyAlignment="1">
      <alignment vertical="top" wrapText="1"/>
    </xf>
    <xf numFmtId="0" fontId="6" fillId="8" borderId="24" xfId="0" applyFont="1" applyFill="1" applyBorder="1" applyAlignment="1">
      <alignment horizontal="center" vertical="top" wrapText="1"/>
    </xf>
    <xf numFmtId="0" fontId="6" fillId="8" borderId="25" xfId="0" applyFont="1" applyFill="1" applyBorder="1" applyAlignment="1">
      <alignment horizontal="center" vertical="top" wrapText="1"/>
    </xf>
    <xf numFmtId="0" fontId="3" fillId="8" borderId="26" xfId="0" applyFont="1" applyFill="1" applyBorder="1" applyAlignment="1">
      <alignment vertical="top" wrapText="1"/>
    </xf>
    <xf numFmtId="0" fontId="6" fillId="8" borderId="27" xfId="0" applyFont="1" applyFill="1" applyBorder="1" applyAlignment="1">
      <alignment horizontal="center" vertical="top" wrapText="1"/>
    </xf>
    <xf numFmtId="0" fontId="4" fillId="8" borderId="4" xfId="0" applyFont="1" applyFill="1" applyBorder="1" applyAlignment="1">
      <alignment vertical="top" wrapText="1"/>
    </xf>
    <xf numFmtId="0" fontId="6" fillId="8" borderId="28" xfId="0" applyFont="1" applyFill="1" applyBorder="1" applyAlignment="1">
      <alignment horizontal="center" vertical="top" wrapText="1"/>
    </xf>
    <xf numFmtId="0" fontId="4" fillId="8" borderId="29" xfId="0" applyFont="1" applyFill="1" applyBorder="1" applyAlignment="1">
      <alignment vertical="top" wrapText="1"/>
    </xf>
    <xf numFmtId="0" fontId="3" fillId="9" borderId="22" xfId="0" applyFont="1" applyFill="1" applyBorder="1" applyAlignment="1">
      <alignment horizontal="center" vertical="top" wrapText="1"/>
    </xf>
    <xf numFmtId="0" fontId="4" fillId="9" borderId="22" xfId="0" applyFont="1" applyFill="1" applyBorder="1" applyAlignment="1">
      <alignment horizontal="center" vertical="top" wrapText="1"/>
    </xf>
    <xf numFmtId="0" fontId="4" fillId="9" borderId="23" xfId="0" applyFont="1" applyFill="1" applyBorder="1" applyAlignment="1">
      <alignment vertical="top" wrapText="1"/>
    </xf>
    <xf numFmtId="0" fontId="3" fillId="9" borderId="24" xfId="0" applyFont="1" applyFill="1" applyBorder="1" applyAlignment="1">
      <alignment horizontal="center" vertical="top" wrapText="1"/>
    </xf>
    <xf numFmtId="0" fontId="6" fillId="9" borderId="25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vertical="top" wrapText="1"/>
    </xf>
    <xf numFmtId="0" fontId="3" fillId="9" borderId="27" xfId="0" applyFont="1" applyFill="1" applyBorder="1" applyAlignment="1">
      <alignment horizontal="center" vertical="top" wrapText="1"/>
    </xf>
    <xf numFmtId="0" fontId="4" fillId="9" borderId="4" xfId="0" applyFont="1" applyFill="1" applyBorder="1" applyAlignment="1">
      <alignment vertical="top" wrapText="1"/>
    </xf>
    <xf numFmtId="0" fontId="3" fillId="9" borderId="28" xfId="0" applyFont="1" applyFill="1" applyBorder="1" applyAlignment="1">
      <alignment horizontal="center" vertical="top" wrapText="1"/>
    </xf>
    <xf numFmtId="0" fontId="4" fillId="9" borderId="29" xfId="0" applyFont="1" applyFill="1" applyBorder="1" applyAlignment="1">
      <alignment vertical="top" wrapText="1"/>
    </xf>
    <xf numFmtId="0" fontId="4" fillId="8" borderId="7" xfId="0" applyFont="1" applyFill="1" applyBorder="1" applyAlignment="1">
      <alignment horizontal="center" vertical="top" wrapText="1"/>
    </xf>
    <xf numFmtId="0" fontId="4" fillId="8" borderId="18" xfId="0" applyFont="1" applyFill="1" applyBorder="1" applyAlignment="1">
      <alignment vertical="top" wrapText="1"/>
    </xf>
    <xf numFmtId="0" fontId="6" fillId="8" borderId="24" xfId="0" applyFont="1" applyFill="1" applyBorder="1" applyAlignment="1">
      <alignment horizontal="center" vertical="top"/>
    </xf>
    <xf numFmtId="0" fontId="6" fillId="8" borderId="25" xfId="0" applyFont="1" applyFill="1" applyBorder="1" applyAlignment="1">
      <alignment horizontal="center" vertical="top"/>
    </xf>
    <xf numFmtId="0" fontId="6" fillId="8" borderId="27" xfId="0" applyFont="1" applyFill="1" applyBorder="1" applyAlignment="1">
      <alignment horizontal="center" vertical="top"/>
    </xf>
    <xf numFmtId="0" fontId="6" fillId="8" borderId="28" xfId="0" applyFont="1" applyFill="1" applyBorder="1" applyAlignment="1">
      <alignment horizontal="center" vertical="top"/>
    </xf>
    <xf numFmtId="0" fontId="4" fillId="5" borderId="7" xfId="0" applyFont="1" applyFill="1" applyBorder="1" applyAlignment="1">
      <alignment vertical="top" wrapText="1"/>
    </xf>
    <xf numFmtId="0" fontId="1" fillId="4" borderId="30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vertical="top" wrapText="1"/>
    </xf>
    <xf numFmtId="0" fontId="4" fillId="7" borderId="31" xfId="0" applyFont="1" applyFill="1" applyBorder="1" applyAlignment="1">
      <alignment vertical="top" wrapText="1"/>
    </xf>
    <xf numFmtId="0" fontId="3" fillId="8" borderId="13" xfId="0" applyFont="1" applyFill="1" applyBorder="1" applyAlignment="1">
      <alignment vertical="top" wrapText="1"/>
    </xf>
    <xf numFmtId="0" fontId="4" fillId="9" borderId="31" xfId="0" applyFont="1" applyFill="1" applyBorder="1" applyAlignment="1">
      <alignment vertical="top" wrapText="1"/>
    </xf>
    <xf numFmtId="0" fontId="4" fillId="7" borderId="32" xfId="0" applyFont="1" applyFill="1" applyBorder="1" applyAlignment="1">
      <alignment vertical="top" wrapText="1"/>
    </xf>
    <xf numFmtId="0" fontId="4" fillId="8" borderId="32" xfId="0" applyFont="1" applyFill="1" applyBorder="1" applyAlignment="1">
      <alignment vertical="top" wrapText="1"/>
    </xf>
    <xf numFmtId="0" fontId="4" fillId="9" borderId="25" xfId="0" applyFont="1" applyFill="1" applyBorder="1" applyAlignment="1">
      <alignment vertical="top" wrapText="1"/>
    </xf>
    <xf numFmtId="0" fontId="4" fillId="8" borderId="25" xfId="0" applyFont="1" applyFill="1" applyBorder="1" applyAlignment="1">
      <alignment vertical="top" wrapText="1"/>
    </xf>
    <xf numFmtId="0" fontId="2" fillId="10" borderId="2" xfId="0" applyFont="1" applyFill="1" applyBorder="1" applyAlignment="1">
      <alignment vertical="top" wrapText="1"/>
    </xf>
    <xf numFmtId="0" fontId="7" fillId="0" borderId="9" xfId="0" applyFont="1" applyBorder="1" applyAlignment="1" applyProtection="1">
      <alignment horizontal="center" vertical="center"/>
    </xf>
    <xf numFmtId="0" fontId="2" fillId="5" borderId="7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4" fillId="8" borderId="34" xfId="0" applyFont="1" applyFill="1" applyBorder="1" applyAlignment="1">
      <alignment vertical="top" wrapText="1"/>
    </xf>
    <xf numFmtId="0" fontId="4" fillId="7" borderId="2" xfId="0" applyFont="1" applyFill="1" applyBorder="1" applyAlignment="1">
      <alignment horizontal="center" vertical="top" wrapText="1"/>
    </xf>
    <xf numFmtId="0" fontId="2" fillId="7" borderId="21" xfId="0" applyFont="1" applyFill="1" applyBorder="1" applyAlignment="1">
      <alignment vertical="center" wrapText="1"/>
    </xf>
    <xf numFmtId="0" fontId="5" fillId="7" borderId="13" xfId="0" applyFont="1" applyFill="1" applyBorder="1" applyAlignment="1">
      <alignment vertical="center" wrapText="1"/>
    </xf>
    <xf numFmtId="0" fontId="5" fillId="7" borderId="14" xfId="0" applyFont="1" applyFill="1" applyBorder="1" applyAlignment="1">
      <alignment horizontal="left" vertical="center" wrapText="1"/>
    </xf>
    <xf numFmtId="0" fontId="5" fillId="7" borderId="30" xfId="0" applyFont="1" applyFill="1" applyBorder="1" applyAlignment="1">
      <alignment horizontal="left" vertical="center" wrapText="1"/>
    </xf>
    <xf numFmtId="0" fontId="2" fillId="7" borderId="31" xfId="0" applyFont="1" applyFill="1" applyBorder="1" applyAlignment="1">
      <alignment vertical="center" wrapText="1"/>
    </xf>
    <xf numFmtId="0" fontId="10" fillId="10" borderId="21" xfId="0" applyFont="1" applyFill="1" applyBorder="1" applyAlignment="1" applyProtection="1">
      <alignment horizontal="center" vertical="center"/>
    </xf>
    <xf numFmtId="0" fontId="13" fillId="7" borderId="13" xfId="0" applyFont="1" applyFill="1" applyBorder="1" applyAlignment="1">
      <alignment vertical="center" wrapText="1"/>
    </xf>
    <xf numFmtId="0" fontId="5" fillId="7" borderId="14" xfId="0" applyFont="1" applyFill="1" applyBorder="1" applyAlignment="1">
      <alignment vertical="center" wrapText="1"/>
    </xf>
    <xf numFmtId="0" fontId="5" fillId="7" borderId="5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top" wrapText="1"/>
    </xf>
    <xf numFmtId="0" fontId="4" fillId="8" borderId="2" xfId="0" applyFont="1" applyFill="1" applyBorder="1" applyAlignment="1">
      <alignment horizontal="center" vertical="top" wrapText="1"/>
    </xf>
    <xf numFmtId="0" fontId="2" fillId="8" borderId="21" xfId="0" applyFont="1" applyFill="1" applyBorder="1" applyAlignment="1">
      <alignment vertical="center" wrapText="1"/>
    </xf>
    <xf numFmtId="0" fontId="9" fillId="8" borderId="13" xfId="0" applyFont="1" applyFill="1" applyBorder="1" applyAlignment="1">
      <alignment vertical="center" wrapText="1"/>
    </xf>
    <xf numFmtId="0" fontId="5" fillId="8" borderId="14" xfId="0" applyFont="1" applyFill="1" applyBorder="1" applyAlignment="1">
      <alignment vertical="center" wrapText="1"/>
    </xf>
    <xf numFmtId="0" fontId="5" fillId="8" borderId="30" xfId="0" applyFont="1" applyFill="1" applyBorder="1" applyAlignment="1">
      <alignment vertical="center" wrapText="1"/>
    </xf>
    <xf numFmtId="0" fontId="2" fillId="8" borderId="31" xfId="0" applyFont="1" applyFill="1" applyBorder="1" applyAlignment="1">
      <alignment vertical="center" wrapText="1"/>
    </xf>
    <xf numFmtId="0" fontId="5" fillId="8" borderId="13" xfId="0" applyFont="1" applyFill="1" applyBorder="1" applyAlignment="1">
      <alignment vertical="center" wrapText="1"/>
    </xf>
    <xf numFmtId="0" fontId="5" fillId="8" borderId="5" xfId="0" applyFont="1" applyFill="1" applyBorder="1" applyAlignment="1">
      <alignment vertical="center" wrapText="1"/>
    </xf>
    <xf numFmtId="0" fontId="3" fillId="9" borderId="2" xfId="0" applyFont="1" applyFill="1" applyBorder="1" applyAlignment="1">
      <alignment horizontal="center" vertical="top" wrapText="1"/>
    </xf>
    <xf numFmtId="0" fontId="4" fillId="9" borderId="2" xfId="0" applyFont="1" applyFill="1" applyBorder="1" applyAlignment="1">
      <alignment horizontal="center" vertical="top" wrapText="1"/>
    </xf>
    <xf numFmtId="0" fontId="2" fillId="9" borderId="21" xfId="0" applyFont="1" applyFill="1" applyBorder="1" applyAlignment="1">
      <alignment vertical="center" wrapText="1"/>
    </xf>
    <xf numFmtId="0" fontId="9" fillId="9" borderId="13" xfId="0" applyFont="1" applyFill="1" applyBorder="1" applyAlignment="1">
      <alignment vertical="center" wrapText="1"/>
    </xf>
    <xf numFmtId="0" fontId="5" fillId="9" borderId="14" xfId="0" applyFont="1" applyFill="1" applyBorder="1" applyAlignment="1">
      <alignment vertical="center" wrapText="1"/>
    </xf>
    <xf numFmtId="0" fontId="5" fillId="9" borderId="30" xfId="0" applyFont="1" applyFill="1" applyBorder="1" applyAlignment="1">
      <alignment vertical="center" wrapText="1"/>
    </xf>
    <xf numFmtId="0" fontId="2" fillId="9" borderId="35" xfId="0" applyFont="1" applyFill="1" applyBorder="1" applyAlignment="1">
      <alignment vertical="center" wrapText="1"/>
    </xf>
    <xf numFmtId="1" fontId="2" fillId="3" borderId="7" xfId="0" applyNumberFormat="1" applyFont="1" applyFill="1" applyBorder="1" applyAlignment="1">
      <alignment horizontal="center" vertical="center"/>
    </xf>
    <xf numFmtId="0" fontId="0" fillId="0" borderId="1" xfId="0" applyBorder="1"/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1" fontId="4" fillId="5" borderId="1" xfId="0" applyNumberFormat="1" applyFont="1" applyFill="1" applyBorder="1" applyAlignment="1">
      <alignment horizontal="center" vertical="center" wrapText="1"/>
    </xf>
    <xf numFmtId="1" fontId="4" fillId="6" borderId="1" xfId="0" applyNumberFormat="1" applyFont="1" applyFill="1" applyBorder="1" applyAlignment="1">
      <alignment horizontal="center" vertical="center" wrapText="1"/>
    </xf>
    <xf numFmtId="1" fontId="4" fillId="7" borderId="1" xfId="0" applyNumberFormat="1" applyFont="1" applyFill="1" applyBorder="1" applyAlignment="1">
      <alignment horizontal="center" vertical="center" wrapText="1"/>
    </xf>
    <xf numFmtId="1" fontId="4" fillId="8" borderId="1" xfId="0" applyNumberFormat="1" applyFont="1" applyFill="1" applyBorder="1" applyAlignment="1">
      <alignment horizontal="center" vertical="center" wrapText="1"/>
    </xf>
    <xf numFmtId="1" fontId="4" fillId="9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Fill="1" applyBorder="1"/>
    <xf numFmtId="1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3" fillId="8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1" fontId="3" fillId="10" borderId="11" xfId="0" applyNumberFormat="1" applyFont="1" applyFill="1" applyBorder="1" applyAlignment="1">
      <alignment horizontal="center" vertical="top" wrapText="1"/>
    </xf>
    <xf numFmtId="0" fontId="7" fillId="10" borderId="0" xfId="0" applyFont="1" applyFill="1" applyBorder="1" applyAlignment="1">
      <alignment horizontal="center"/>
    </xf>
    <xf numFmtId="1" fontId="3" fillId="10" borderId="0" xfId="0" applyNumberFormat="1" applyFont="1" applyFill="1" applyBorder="1" applyAlignment="1">
      <alignment horizontal="center" vertical="top" wrapText="1"/>
    </xf>
    <xf numFmtId="0" fontId="0" fillId="0" borderId="6" xfId="0" applyFill="1" applyBorder="1" applyAlignment="1" applyProtection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/>
    <xf numFmtId="0" fontId="18" fillId="11" borderId="0" xfId="0" applyFont="1" applyFill="1" applyAlignment="1">
      <alignment horizontal="left" vertical="center" wrapText="1"/>
    </xf>
    <xf numFmtId="0" fontId="19" fillId="12" borderId="36" xfId="0" applyFont="1" applyFill="1" applyBorder="1" applyAlignment="1">
      <alignment horizontal="center" vertical="center"/>
    </xf>
    <xf numFmtId="0" fontId="19" fillId="12" borderId="38" xfId="0" applyFont="1" applyFill="1" applyBorder="1" applyAlignment="1">
      <alignment horizontal="center" vertical="center"/>
    </xf>
    <xf numFmtId="0" fontId="19" fillId="12" borderId="39" xfId="0" applyFont="1" applyFill="1" applyBorder="1" applyAlignment="1">
      <alignment horizontal="center" vertical="center"/>
    </xf>
    <xf numFmtId="0" fontId="19" fillId="12" borderId="40" xfId="0" applyFont="1" applyFill="1" applyBorder="1" applyAlignment="1">
      <alignment horizontal="center" vertical="center"/>
    </xf>
    <xf numFmtId="0" fontId="19" fillId="12" borderId="41" xfId="0" applyFont="1" applyFill="1" applyBorder="1" applyAlignment="1">
      <alignment horizontal="center" vertical="center"/>
    </xf>
    <xf numFmtId="0" fontId="19" fillId="12" borderId="42" xfId="0" applyFont="1" applyFill="1" applyBorder="1" applyAlignment="1">
      <alignment horizontal="center" vertical="center"/>
    </xf>
    <xf numFmtId="0" fontId="7" fillId="9" borderId="36" xfId="0" applyFont="1" applyFill="1" applyBorder="1" applyAlignment="1">
      <alignment horizontal="center" vertical="center"/>
    </xf>
    <xf numFmtId="0" fontId="7" fillId="9" borderId="37" xfId="0" applyFont="1" applyFill="1" applyBorder="1" applyAlignment="1">
      <alignment horizontal="center" vertical="center"/>
    </xf>
    <xf numFmtId="0" fontId="7" fillId="9" borderId="39" xfId="0" applyFont="1" applyFill="1" applyBorder="1" applyAlignment="1">
      <alignment horizontal="center" vertical="center"/>
    </xf>
    <xf numFmtId="0" fontId="7" fillId="9" borderId="0" xfId="0" applyFont="1" applyFill="1" applyBorder="1" applyAlignment="1">
      <alignment horizontal="center" vertical="center"/>
    </xf>
    <xf numFmtId="0" fontId="7" fillId="9" borderId="41" xfId="0" applyFont="1" applyFill="1" applyBorder="1" applyAlignment="1">
      <alignment horizontal="center" vertical="center"/>
    </xf>
    <xf numFmtId="0" fontId="7" fillId="9" borderId="20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CCFF66"/>
      <color rgb="FFCCFF99"/>
      <color rgb="FFCCFFCC"/>
      <color rgb="FF66FF33"/>
      <color rgb="FF99FF33"/>
      <color rgb="FFCC0099"/>
      <color rgb="FF99FF99"/>
      <color rgb="FFFFFFFF"/>
      <color rgb="FFFF9933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 b="1"/>
              <a:t>grafiek 1: leerling 1-16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4.7199154100147134E-2"/>
          <c:y val="0.10506186650279838"/>
          <c:w val="0.6400907462378872"/>
          <c:h val="0.74773182905373003"/>
        </c:manualLayout>
      </c:layout>
      <c:radarChart>
        <c:radarStyle val="marker"/>
        <c:varyColors val="0"/>
        <c:ser>
          <c:idx val="1"/>
          <c:order val="0"/>
          <c:tx>
            <c:strRef>
              <c:f>'Overzicht resultaten'!$C$6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'Overzicht resultaten'!$B$7:$B$17</c:f>
              <c:strCache>
                <c:ptCount val="11"/>
                <c:pt idx="0">
                  <c:v>Inleiding/vraagstelling</c:v>
                </c:pt>
                <c:pt idx="1">
                  <c:v>Onderzoeksopzet</c:v>
                </c:pt>
                <c:pt idx="2">
                  <c:v>Uitvoering</c:v>
                </c:pt>
                <c:pt idx="3">
                  <c:v>Conclusie</c:v>
                </c:pt>
                <c:pt idx="4">
                  <c:v>Evaluatie/discussie</c:v>
                </c:pt>
                <c:pt idx="5">
                  <c:v>Structuur, taal, vormgeving</c:v>
                </c:pt>
                <c:pt idx="6">
                  <c:v>Proces</c:v>
                </c:pt>
                <c:pt idx="7">
                  <c:v>Werkplan</c:v>
                </c:pt>
                <c:pt idx="8">
                  <c:v>Logboek</c:v>
                </c:pt>
                <c:pt idx="9">
                  <c:v>eind(%)</c:v>
                </c:pt>
                <c:pt idx="10">
                  <c:v>cijfer</c:v>
                </c:pt>
              </c:strCache>
            </c:strRef>
          </c:cat>
          <c:val>
            <c:numRef>
              <c:f>'Overzicht resultaten'!$C$7:$C$17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80-4496-A9CA-959C70E3276D}"/>
            </c:ext>
          </c:extLst>
        </c:ser>
        <c:ser>
          <c:idx val="2"/>
          <c:order val="1"/>
          <c:tx>
            <c:strRef>
              <c:f>'Overzicht resultaten'!$D$6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'Overzicht resultaten'!$B$7:$B$17</c:f>
              <c:strCache>
                <c:ptCount val="11"/>
                <c:pt idx="0">
                  <c:v>Inleiding/vraagstelling</c:v>
                </c:pt>
                <c:pt idx="1">
                  <c:v>Onderzoeksopzet</c:v>
                </c:pt>
                <c:pt idx="2">
                  <c:v>Uitvoering</c:v>
                </c:pt>
                <c:pt idx="3">
                  <c:v>Conclusie</c:v>
                </c:pt>
                <c:pt idx="4">
                  <c:v>Evaluatie/discussie</c:v>
                </c:pt>
                <c:pt idx="5">
                  <c:v>Structuur, taal, vormgeving</c:v>
                </c:pt>
                <c:pt idx="6">
                  <c:v>Proces</c:v>
                </c:pt>
                <c:pt idx="7">
                  <c:v>Werkplan</c:v>
                </c:pt>
                <c:pt idx="8">
                  <c:v>Logboek</c:v>
                </c:pt>
                <c:pt idx="9">
                  <c:v>eind(%)</c:v>
                </c:pt>
                <c:pt idx="10">
                  <c:v>cijfer</c:v>
                </c:pt>
              </c:strCache>
            </c:strRef>
          </c:cat>
          <c:val>
            <c:numRef>
              <c:f>'Overzicht resultaten'!$D$7:$D$17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80-4496-A9CA-959C70E3276D}"/>
            </c:ext>
          </c:extLst>
        </c:ser>
        <c:ser>
          <c:idx val="3"/>
          <c:order val="2"/>
          <c:tx>
            <c:strRef>
              <c:f>'Overzicht resultaten'!$E$6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'Overzicht resultaten'!$B$7:$B$17</c:f>
              <c:strCache>
                <c:ptCount val="11"/>
                <c:pt idx="0">
                  <c:v>Inleiding/vraagstelling</c:v>
                </c:pt>
                <c:pt idx="1">
                  <c:v>Onderzoeksopzet</c:v>
                </c:pt>
                <c:pt idx="2">
                  <c:v>Uitvoering</c:v>
                </c:pt>
                <c:pt idx="3">
                  <c:v>Conclusie</c:v>
                </c:pt>
                <c:pt idx="4">
                  <c:v>Evaluatie/discussie</c:v>
                </c:pt>
                <c:pt idx="5">
                  <c:v>Structuur, taal, vormgeving</c:v>
                </c:pt>
                <c:pt idx="6">
                  <c:v>Proces</c:v>
                </c:pt>
                <c:pt idx="7">
                  <c:v>Werkplan</c:v>
                </c:pt>
                <c:pt idx="8">
                  <c:v>Logboek</c:v>
                </c:pt>
                <c:pt idx="9">
                  <c:v>eind(%)</c:v>
                </c:pt>
                <c:pt idx="10">
                  <c:v>cijfer</c:v>
                </c:pt>
              </c:strCache>
            </c:strRef>
          </c:cat>
          <c:val>
            <c:numRef>
              <c:f>'Overzicht resultaten'!$E$7:$E$17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80-4496-A9CA-959C70E3276D}"/>
            </c:ext>
          </c:extLst>
        </c:ser>
        <c:ser>
          <c:idx val="4"/>
          <c:order val="3"/>
          <c:tx>
            <c:strRef>
              <c:f>'Overzicht resultaten'!$F$6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'Overzicht resultaten'!$B$7:$B$17</c:f>
              <c:strCache>
                <c:ptCount val="11"/>
                <c:pt idx="0">
                  <c:v>Inleiding/vraagstelling</c:v>
                </c:pt>
                <c:pt idx="1">
                  <c:v>Onderzoeksopzet</c:v>
                </c:pt>
                <c:pt idx="2">
                  <c:v>Uitvoering</c:v>
                </c:pt>
                <c:pt idx="3">
                  <c:v>Conclusie</c:v>
                </c:pt>
                <c:pt idx="4">
                  <c:v>Evaluatie/discussie</c:v>
                </c:pt>
                <c:pt idx="5">
                  <c:v>Structuur, taal, vormgeving</c:v>
                </c:pt>
                <c:pt idx="6">
                  <c:v>Proces</c:v>
                </c:pt>
                <c:pt idx="7">
                  <c:v>Werkplan</c:v>
                </c:pt>
                <c:pt idx="8">
                  <c:v>Logboek</c:v>
                </c:pt>
                <c:pt idx="9">
                  <c:v>eind(%)</c:v>
                </c:pt>
                <c:pt idx="10">
                  <c:v>cijfer</c:v>
                </c:pt>
              </c:strCache>
            </c:strRef>
          </c:cat>
          <c:val>
            <c:numRef>
              <c:f>'Overzicht resultaten'!$F$7:$F$17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80-4496-A9CA-959C70E3276D}"/>
            </c:ext>
          </c:extLst>
        </c:ser>
        <c:ser>
          <c:idx val="5"/>
          <c:order val="4"/>
          <c:tx>
            <c:strRef>
              <c:f>'Overzicht resultaten'!$G$6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'Overzicht resultaten'!$B$7:$B$17</c:f>
              <c:strCache>
                <c:ptCount val="11"/>
                <c:pt idx="0">
                  <c:v>Inleiding/vraagstelling</c:v>
                </c:pt>
                <c:pt idx="1">
                  <c:v>Onderzoeksopzet</c:v>
                </c:pt>
                <c:pt idx="2">
                  <c:v>Uitvoering</c:v>
                </c:pt>
                <c:pt idx="3">
                  <c:v>Conclusie</c:v>
                </c:pt>
                <c:pt idx="4">
                  <c:v>Evaluatie/discussie</c:v>
                </c:pt>
                <c:pt idx="5">
                  <c:v>Structuur, taal, vormgeving</c:v>
                </c:pt>
                <c:pt idx="6">
                  <c:v>Proces</c:v>
                </c:pt>
                <c:pt idx="7">
                  <c:v>Werkplan</c:v>
                </c:pt>
                <c:pt idx="8">
                  <c:v>Logboek</c:v>
                </c:pt>
                <c:pt idx="9">
                  <c:v>eind(%)</c:v>
                </c:pt>
                <c:pt idx="10">
                  <c:v>cijfer</c:v>
                </c:pt>
              </c:strCache>
            </c:strRef>
          </c:cat>
          <c:val>
            <c:numRef>
              <c:f>'Overzicht resultaten'!$G$7:$G$17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80-4496-A9CA-959C70E3276D}"/>
            </c:ext>
          </c:extLst>
        </c:ser>
        <c:ser>
          <c:idx val="6"/>
          <c:order val="5"/>
          <c:tx>
            <c:strRef>
              <c:f>'Overzicht resultaten'!$H$6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'Overzicht resultaten'!$B$7:$B$17</c:f>
              <c:strCache>
                <c:ptCount val="11"/>
                <c:pt idx="0">
                  <c:v>Inleiding/vraagstelling</c:v>
                </c:pt>
                <c:pt idx="1">
                  <c:v>Onderzoeksopzet</c:v>
                </c:pt>
                <c:pt idx="2">
                  <c:v>Uitvoering</c:v>
                </c:pt>
                <c:pt idx="3">
                  <c:v>Conclusie</c:v>
                </c:pt>
                <c:pt idx="4">
                  <c:v>Evaluatie/discussie</c:v>
                </c:pt>
                <c:pt idx="5">
                  <c:v>Structuur, taal, vormgeving</c:v>
                </c:pt>
                <c:pt idx="6">
                  <c:v>Proces</c:v>
                </c:pt>
                <c:pt idx="7">
                  <c:v>Werkplan</c:v>
                </c:pt>
                <c:pt idx="8">
                  <c:v>Logboek</c:v>
                </c:pt>
                <c:pt idx="9">
                  <c:v>eind(%)</c:v>
                </c:pt>
                <c:pt idx="10">
                  <c:v>cijfer</c:v>
                </c:pt>
              </c:strCache>
            </c:strRef>
          </c:cat>
          <c:val>
            <c:numRef>
              <c:f>'Overzicht resultaten'!$H$7:$H$17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480-4496-A9CA-959C70E3276D}"/>
            </c:ext>
          </c:extLst>
        </c:ser>
        <c:ser>
          <c:idx val="7"/>
          <c:order val="6"/>
          <c:tx>
            <c:strRef>
              <c:f>'Overzicht resultaten'!$I$6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'Overzicht resultaten'!$B$7:$B$17</c:f>
              <c:strCache>
                <c:ptCount val="11"/>
                <c:pt idx="0">
                  <c:v>Inleiding/vraagstelling</c:v>
                </c:pt>
                <c:pt idx="1">
                  <c:v>Onderzoeksopzet</c:v>
                </c:pt>
                <c:pt idx="2">
                  <c:v>Uitvoering</c:v>
                </c:pt>
                <c:pt idx="3">
                  <c:v>Conclusie</c:v>
                </c:pt>
                <c:pt idx="4">
                  <c:v>Evaluatie/discussie</c:v>
                </c:pt>
                <c:pt idx="5">
                  <c:v>Structuur, taal, vormgeving</c:v>
                </c:pt>
                <c:pt idx="6">
                  <c:v>Proces</c:v>
                </c:pt>
                <c:pt idx="7">
                  <c:v>Werkplan</c:v>
                </c:pt>
                <c:pt idx="8">
                  <c:v>Logboek</c:v>
                </c:pt>
                <c:pt idx="9">
                  <c:v>eind(%)</c:v>
                </c:pt>
                <c:pt idx="10">
                  <c:v>cijfer</c:v>
                </c:pt>
              </c:strCache>
            </c:strRef>
          </c:cat>
          <c:val>
            <c:numRef>
              <c:f>'Overzicht resultaten'!$I$7:$I$17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480-4496-A9CA-959C70E3276D}"/>
            </c:ext>
          </c:extLst>
        </c:ser>
        <c:ser>
          <c:idx val="8"/>
          <c:order val="7"/>
          <c:tx>
            <c:strRef>
              <c:f>'Overzicht resultaten'!$J$6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'Overzicht resultaten'!$B$7:$B$17</c:f>
              <c:strCache>
                <c:ptCount val="11"/>
                <c:pt idx="0">
                  <c:v>Inleiding/vraagstelling</c:v>
                </c:pt>
                <c:pt idx="1">
                  <c:v>Onderzoeksopzet</c:v>
                </c:pt>
                <c:pt idx="2">
                  <c:v>Uitvoering</c:v>
                </c:pt>
                <c:pt idx="3">
                  <c:v>Conclusie</c:v>
                </c:pt>
                <c:pt idx="4">
                  <c:v>Evaluatie/discussie</c:v>
                </c:pt>
                <c:pt idx="5">
                  <c:v>Structuur, taal, vormgeving</c:v>
                </c:pt>
                <c:pt idx="6">
                  <c:v>Proces</c:v>
                </c:pt>
                <c:pt idx="7">
                  <c:v>Werkplan</c:v>
                </c:pt>
                <c:pt idx="8">
                  <c:v>Logboek</c:v>
                </c:pt>
                <c:pt idx="9">
                  <c:v>eind(%)</c:v>
                </c:pt>
                <c:pt idx="10">
                  <c:v>cijfer</c:v>
                </c:pt>
              </c:strCache>
            </c:strRef>
          </c:cat>
          <c:val>
            <c:numRef>
              <c:f>'Overzicht resultaten'!$J$7:$J$17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480-4496-A9CA-959C70E3276D}"/>
            </c:ext>
          </c:extLst>
        </c:ser>
        <c:ser>
          <c:idx val="9"/>
          <c:order val="8"/>
          <c:tx>
            <c:strRef>
              <c:f>'Overzicht resultaten'!$K$6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'Overzicht resultaten'!$B$7:$B$17</c:f>
              <c:strCache>
                <c:ptCount val="11"/>
                <c:pt idx="0">
                  <c:v>Inleiding/vraagstelling</c:v>
                </c:pt>
                <c:pt idx="1">
                  <c:v>Onderzoeksopzet</c:v>
                </c:pt>
                <c:pt idx="2">
                  <c:v>Uitvoering</c:v>
                </c:pt>
                <c:pt idx="3">
                  <c:v>Conclusie</c:v>
                </c:pt>
                <c:pt idx="4">
                  <c:v>Evaluatie/discussie</c:v>
                </c:pt>
                <c:pt idx="5">
                  <c:v>Structuur, taal, vormgeving</c:v>
                </c:pt>
                <c:pt idx="6">
                  <c:v>Proces</c:v>
                </c:pt>
                <c:pt idx="7">
                  <c:v>Werkplan</c:v>
                </c:pt>
                <c:pt idx="8">
                  <c:v>Logboek</c:v>
                </c:pt>
                <c:pt idx="9">
                  <c:v>eind(%)</c:v>
                </c:pt>
                <c:pt idx="10">
                  <c:v>cijfer</c:v>
                </c:pt>
              </c:strCache>
            </c:strRef>
          </c:cat>
          <c:val>
            <c:numRef>
              <c:f>'Overzicht resultaten'!$K$7:$K$17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480-4496-A9CA-959C70E3276D}"/>
            </c:ext>
          </c:extLst>
        </c:ser>
        <c:ser>
          <c:idx val="10"/>
          <c:order val="9"/>
          <c:tx>
            <c:strRef>
              <c:f>'Overzicht resultaten'!$L$6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'Overzicht resultaten'!$B$7:$B$17</c:f>
              <c:strCache>
                <c:ptCount val="11"/>
                <c:pt idx="0">
                  <c:v>Inleiding/vraagstelling</c:v>
                </c:pt>
                <c:pt idx="1">
                  <c:v>Onderzoeksopzet</c:v>
                </c:pt>
                <c:pt idx="2">
                  <c:v>Uitvoering</c:v>
                </c:pt>
                <c:pt idx="3">
                  <c:v>Conclusie</c:v>
                </c:pt>
                <c:pt idx="4">
                  <c:v>Evaluatie/discussie</c:v>
                </c:pt>
                <c:pt idx="5">
                  <c:v>Structuur, taal, vormgeving</c:v>
                </c:pt>
                <c:pt idx="6">
                  <c:v>Proces</c:v>
                </c:pt>
                <c:pt idx="7">
                  <c:v>Werkplan</c:v>
                </c:pt>
                <c:pt idx="8">
                  <c:v>Logboek</c:v>
                </c:pt>
                <c:pt idx="9">
                  <c:v>eind(%)</c:v>
                </c:pt>
                <c:pt idx="10">
                  <c:v>cijfer</c:v>
                </c:pt>
              </c:strCache>
            </c:strRef>
          </c:cat>
          <c:val>
            <c:numRef>
              <c:f>'Overzicht resultaten'!$L$7:$L$17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480-4496-A9CA-959C70E3276D}"/>
            </c:ext>
          </c:extLst>
        </c:ser>
        <c:ser>
          <c:idx val="0"/>
          <c:order val="10"/>
          <c:tx>
            <c:strRef>
              <c:f>'Overzicht resultaten'!$M$6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'Overzicht resultaten'!$B$7:$B$17</c:f>
              <c:strCache>
                <c:ptCount val="11"/>
                <c:pt idx="0">
                  <c:v>Inleiding/vraagstelling</c:v>
                </c:pt>
                <c:pt idx="1">
                  <c:v>Onderzoeksopzet</c:v>
                </c:pt>
                <c:pt idx="2">
                  <c:v>Uitvoering</c:v>
                </c:pt>
                <c:pt idx="3">
                  <c:v>Conclusie</c:v>
                </c:pt>
                <c:pt idx="4">
                  <c:v>Evaluatie/discussie</c:v>
                </c:pt>
                <c:pt idx="5">
                  <c:v>Structuur, taal, vormgeving</c:v>
                </c:pt>
                <c:pt idx="6">
                  <c:v>Proces</c:v>
                </c:pt>
                <c:pt idx="7">
                  <c:v>Werkplan</c:v>
                </c:pt>
                <c:pt idx="8">
                  <c:v>Logboek</c:v>
                </c:pt>
                <c:pt idx="9">
                  <c:v>eind(%)</c:v>
                </c:pt>
                <c:pt idx="10">
                  <c:v>cijfer</c:v>
                </c:pt>
              </c:strCache>
            </c:strRef>
          </c:cat>
          <c:val>
            <c:numRef>
              <c:f>'Overzicht resultaten'!$M$7:$M$17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480-4496-A9CA-959C70E3276D}"/>
            </c:ext>
          </c:extLst>
        </c:ser>
        <c:ser>
          <c:idx val="11"/>
          <c:order val="11"/>
          <c:tx>
            <c:strRef>
              <c:f>'Overzicht resultaten'!$N$6</c:f>
              <c:strCache>
                <c:ptCount val="1"/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cat>
            <c:strRef>
              <c:f>'Overzicht resultaten'!$B$7:$B$17</c:f>
              <c:strCache>
                <c:ptCount val="11"/>
                <c:pt idx="0">
                  <c:v>Inleiding/vraagstelling</c:v>
                </c:pt>
                <c:pt idx="1">
                  <c:v>Onderzoeksopzet</c:v>
                </c:pt>
                <c:pt idx="2">
                  <c:v>Uitvoering</c:v>
                </c:pt>
                <c:pt idx="3">
                  <c:v>Conclusie</c:v>
                </c:pt>
                <c:pt idx="4">
                  <c:v>Evaluatie/discussie</c:v>
                </c:pt>
                <c:pt idx="5">
                  <c:v>Structuur, taal, vormgeving</c:v>
                </c:pt>
                <c:pt idx="6">
                  <c:v>Proces</c:v>
                </c:pt>
                <c:pt idx="7">
                  <c:v>Werkplan</c:v>
                </c:pt>
                <c:pt idx="8">
                  <c:v>Logboek</c:v>
                </c:pt>
                <c:pt idx="9">
                  <c:v>eind(%)</c:v>
                </c:pt>
                <c:pt idx="10">
                  <c:v>cijfer</c:v>
                </c:pt>
              </c:strCache>
            </c:strRef>
          </c:cat>
          <c:val>
            <c:numRef>
              <c:f>'Overzicht resultaten'!$N$7:$N$17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480-4496-A9CA-959C70E3276D}"/>
            </c:ext>
          </c:extLst>
        </c:ser>
        <c:ser>
          <c:idx val="12"/>
          <c:order val="12"/>
          <c:tx>
            <c:strRef>
              <c:f>'Overzicht resultaten'!$O$6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'Overzicht resultaten'!$B$7:$B$17</c:f>
              <c:strCache>
                <c:ptCount val="11"/>
                <c:pt idx="0">
                  <c:v>Inleiding/vraagstelling</c:v>
                </c:pt>
                <c:pt idx="1">
                  <c:v>Onderzoeksopzet</c:v>
                </c:pt>
                <c:pt idx="2">
                  <c:v>Uitvoering</c:v>
                </c:pt>
                <c:pt idx="3">
                  <c:v>Conclusie</c:v>
                </c:pt>
                <c:pt idx="4">
                  <c:v>Evaluatie/discussie</c:v>
                </c:pt>
                <c:pt idx="5">
                  <c:v>Structuur, taal, vormgeving</c:v>
                </c:pt>
                <c:pt idx="6">
                  <c:v>Proces</c:v>
                </c:pt>
                <c:pt idx="7">
                  <c:v>Werkplan</c:v>
                </c:pt>
                <c:pt idx="8">
                  <c:v>Logboek</c:v>
                </c:pt>
                <c:pt idx="9">
                  <c:v>eind(%)</c:v>
                </c:pt>
                <c:pt idx="10">
                  <c:v>cijfer</c:v>
                </c:pt>
              </c:strCache>
            </c:strRef>
          </c:cat>
          <c:val>
            <c:numRef>
              <c:f>'Overzicht resultaten'!$O$7:$O$17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480-4496-A9CA-959C70E3276D}"/>
            </c:ext>
          </c:extLst>
        </c:ser>
        <c:ser>
          <c:idx val="13"/>
          <c:order val="13"/>
          <c:tx>
            <c:strRef>
              <c:f>'Overzicht resultaten'!$P$6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'Overzicht resultaten'!$B$7:$B$17</c:f>
              <c:strCache>
                <c:ptCount val="11"/>
                <c:pt idx="0">
                  <c:v>Inleiding/vraagstelling</c:v>
                </c:pt>
                <c:pt idx="1">
                  <c:v>Onderzoeksopzet</c:v>
                </c:pt>
                <c:pt idx="2">
                  <c:v>Uitvoering</c:v>
                </c:pt>
                <c:pt idx="3">
                  <c:v>Conclusie</c:v>
                </c:pt>
                <c:pt idx="4">
                  <c:v>Evaluatie/discussie</c:v>
                </c:pt>
                <c:pt idx="5">
                  <c:v>Structuur, taal, vormgeving</c:v>
                </c:pt>
                <c:pt idx="6">
                  <c:v>Proces</c:v>
                </c:pt>
                <c:pt idx="7">
                  <c:v>Werkplan</c:v>
                </c:pt>
                <c:pt idx="8">
                  <c:v>Logboek</c:v>
                </c:pt>
                <c:pt idx="9">
                  <c:v>eind(%)</c:v>
                </c:pt>
                <c:pt idx="10">
                  <c:v>cijfer</c:v>
                </c:pt>
              </c:strCache>
            </c:strRef>
          </c:cat>
          <c:val>
            <c:numRef>
              <c:f>'Overzicht resultaten'!$P$7:$P$17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480-4496-A9CA-959C70E3276D}"/>
            </c:ext>
          </c:extLst>
        </c:ser>
        <c:ser>
          <c:idx val="14"/>
          <c:order val="14"/>
          <c:tx>
            <c:strRef>
              <c:f>'Overzicht resultaten'!$Q$6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'Overzicht resultaten'!$B$7:$B$17</c:f>
              <c:strCache>
                <c:ptCount val="11"/>
                <c:pt idx="0">
                  <c:v>Inleiding/vraagstelling</c:v>
                </c:pt>
                <c:pt idx="1">
                  <c:v>Onderzoeksopzet</c:v>
                </c:pt>
                <c:pt idx="2">
                  <c:v>Uitvoering</c:v>
                </c:pt>
                <c:pt idx="3">
                  <c:v>Conclusie</c:v>
                </c:pt>
                <c:pt idx="4">
                  <c:v>Evaluatie/discussie</c:v>
                </c:pt>
                <c:pt idx="5">
                  <c:v>Structuur, taal, vormgeving</c:v>
                </c:pt>
                <c:pt idx="6">
                  <c:v>Proces</c:v>
                </c:pt>
                <c:pt idx="7">
                  <c:v>Werkplan</c:v>
                </c:pt>
                <c:pt idx="8">
                  <c:v>Logboek</c:v>
                </c:pt>
                <c:pt idx="9">
                  <c:v>eind(%)</c:v>
                </c:pt>
                <c:pt idx="10">
                  <c:v>cijfer</c:v>
                </c:pt>
              </c:strCache>
            </c:strRef>
          </c:cat>
          <c:val>
            <c:numRef>
              <c:f>'Overzicht resultaten'!$Q$7:$Q$17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480-4496-A9CA-959C70E3276D}"/>
            </c:ext>
          </c:extLst>
        </c:ser>
        <c:ser>
          <c:idx val="15"/>
          <c:order val="15"/>
          <c:tx>
            <c:strRef>
              <c:f>'Overzicht resultaten'!$R$6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'Overzicht resultaten'!$B$7:$B$17</c:f>
              <c:strCache>
                <c:ptCount val="11"/>
                <c:pt idx="0">
                  <c:v>Inleiding/vraagstelling</c:v>
                </c:pt>
                <c:pt idx="1">
                  <c:v>Onderzoeksopzet</c:v>
                </c:pt>
                <c:pt idx="2">
                  <c:v>Uitvoering</c:v>
                </c:pt>
                <c:pt idx="3">
                  <c:v>Conclusie</c:v>
                </c:pt>
                <c:pt idx="4">
                  <c:v>Evaluatie/discussie</c:v>
                </c:pt>
                <c:pt idx="5">
                  <c:v>Structuur, taal, vormgeving</c:v>
                </c:pt>
                <c:pt idx="6">
                  <c:v>Proces</c:v>
                </c:pt>
                <c:pt idx="7">
                  <c:v>Werkplan</c:v>
                </c:pt>
                <c:pt idx="8">
                  <c:v>Logboek</c:v>
                </c:pt>
                <c:pt idx="9">
                  <c:v>eind(%)</c:v>
                </c:pt>
                <c:pt idx="10">
                  <c:v>cijfer</c:v>
                </c:pt>
              </c:strCache>
            </c:strRef>
          </c:cat>
          <c:val>
            <c:numRef>
              <c:f>'Overzicht resultaten'!$R$7:$R$17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480-4496-A9CA-959C70E3276D}"/>
            </c:ext>
          </c:extLst>
        </c:ser>
        <c:ser>
          <c:idx val="33"/>
          <c:order val="33"/>
          <c:tx>
            <c:strRef>
              <c:f>'Overzicht resultaten'!$AJ$6</c:f>
              <c:strCache>
                <c:ptCount val="1"/>
                <c:pt idx="0">
                  <c:v>klas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4">
                    <a:lumMod val="50000"/>
                  </a:schemeClr>
                </a:solidFill>
              </a:ln>
              <a:effectLst/>
            </c:spPr>
          </c:marker>
          <c:cat>
            <c:strRef>
              <c:f>'Overzicht resultaten'!$B$7:$B$17</c:f>
              <c:strCache>
                <c:ptCount val="11"/>
                <c:pt idx="0">
                  <c:v>Inleiding/vraagstelling</c:v>
                </c:pt>
                <c:pt idx="1">
                  <c:v>Onderzoeksopzet</c:v>
                </c:pt>
                <c:pt idx="2">
                  <c:v>Uitvoering</c:v>
                </c:pt>
                <c:pt idx="3">
                  <c:v>Conclusie</c:v>
                </c:pt>
                <c:pt idx="4">
                  <c:v>Evaluatie/discussie</c:v>
                </c:pt>
                <c:pt idx="5">
                  <c:v>Structuur, taal, vormgeving</c:v>
                </c:pt>
                <c:pt idx="6">
                  <c:v>Proces</c:v>
                </c:pt>
                <c:pt idx="7">
                  <c:v>Werkplan</c:v>
                </c:pt>
                <c:pt idx="8">
                  <c:v>Logboek</c:v>
                </c:pt>
                <c:pt idx="9">
                  <c:v>eind(%)</c:v>
                </c:pt>
                <c:pt idx="10">
                  <c:v>cijfer</c:v>
                </c:pt>
              </c:strCache>
            </c:strRef>
          </c:cat>
          <c:val>
            <c:numRef>
              <c:f>'Overzicht resultaten'!$AJ$7:$AJ$17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8480-4496-A9CA-959C70E32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356704"/>
        <c:axId val="188984936"/>
        <c:extLst>
          <c:ext xmlns:c15="http://schemas.microsoft.com/office/drawing/2012/chart" uri="{02D57815-91ED-43cb-92C2-25804820EDAC}">
            <c15:filteredRadarSeries>
              <c15:ser>
                <c:idx val="16"/>
                <c:order val="16"/>
                <c:tx>
                  <c:strRef>
                    <c:extLst>
                      <c:ext uri="{02D57815-91ED-43cb-92C2-25804820EDAC}">
                        <c15:formulaRef>
                          <c15:sqref>'Overzicht resultaten'!$S$6:$S$14</c15:sqref>
                        </c15:formulaRef>
                      </c:ext>
                    </c:extLst>
                    <c:strCache>
                      <c:ptCount val="9"/>
                      <c:pt idx="0">
                        <c:v>categorie</c:v>
                      </c:pt>
                      <c:pt idx="1">
                        <c:v>Inleiding/vraagstelling</c:v>
                      </c:pt>
                      <c:pt idx="2">
                        <c:v>Onderzoeksopzet</c:v>
                      </c:pt>
                      <c:pt idx="3">
                        <c:v>Uitvoering</c:v>
                      </c:pt>
                      <c:pt idx="4">
                        <c:v>Conclusie</c:v>
                      </c:pt>
                      <c:pt idx="5">
                        <c:v>Evaluatie/discussie</c:v>
                      </c:pt>
                      <c:pt idx="6">
                        <c:v>Structuur, taal, vormgeving</c:v>
                      </c:pt>
                      <c:pt idx="7">
                        <c:v>Proces</c:v>
                      </c:pt>
                      <c:pt idx="8">
                        <c:v>Werkplan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'Overzicht resultaten'!$B$7:$B$17</c15:sqref>
                        </c15:formulaRef>
                      </c:ext>
                    </c:extLst>
                    <c:strCache>
                      <c:ptCount val="11"/>
                      <c:pt idx="0">
                        <c:v>Inleiding/vraagstelling</c:v>
                      </c:pt>
                      <c:pt idx="1">
                        <c:v>Onderzoeksopzet</c:v>
                      </c:pt>
                      <c:pt idx="2">
                        <c:v>Uitvoering</c:v>
                      </c:pt>
                      <c:pt idx="3">
                        <c:v>Conclusie</c:v>
                      </c:pt>
                      <c:pt idx="4">
                        <c:v>Evaluatie/discussie</c:v>
                      </c:pt>
                      <c:pt idx="5">
                        <c:v>Structuur, taal, vormgeving</c:v>
                      </c:pt>
                      <c:pt idx="6">
                        <c:v>Proces</c:v>
                      </c:pt>
                      <c:pt idx="7">
                        <c:v>Werkplan</c:v>
                      </c:pt>
                      <c:pt idx="8">
                        <c:v>Logboek</c:v>
                      </c:pt>
                      <c:pt idx="9">
                        <c:v>eind(%)</c:v>
                      </c:pt>
                      <c:pt idx="10">
                        <c:v>cijfer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'Overzicht resultaten'!$S$15:$S$17</c15:sqref>
                        </c15:formulaRef>
                      </c:ext>
                    </c:extLst>
                    <c:numCache>
                      <c:formatCode>0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1-8480-4496-A9CA-959C70E3276D}"/>
                  </c:ext>
                </c:extLst>
              </c15:ser>
            </c15:filteredRadarSeries>
            <c15:filteredRad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resultaten'!$T$6:$T$14</c15:sqref>
                        </c15:formulaRef>
                      </c:ext>
                    </c:extLst>
                    <c:strCache>
                      <c:ptCount val="9"/>
                      <c:pt idx="0">
                        <c:v>categorie</c:v>
                      </c:pt>
                      <c:pt idx="1">
                        <c:v>Inleiding/vraagstelling</c:v>
                      </c:pt>
                      <c:pt idx="2">
                        <c:v>Onderzoeksopzet</c:v>
                      </c:pt>
                      <c:pt idx="3">
                        <c:v>Uitvoering</c:v>
                      </c:pt>
                      <c:pt idx="4">
                        <c:v>Conclusie</c:v>
                      </c:pt>
                      <c:pt idx="5">
                        <c:v>Evaluatie/discussie</c:v>
                      </c:pt>
                      <c:pt idx="6">
                        <c:v>Structuur, taal, vormgeving</c:v>
                      </c:pt>
                      <c:pt idx="7">
                        <c:v>Proces</c:v>
                      </c:pt>
                      <c:pt idx="8">
                        <c:v>Werkplan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6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resultaten'!$B$7:$B$17</c15:sqref>
                        </c15:formulaRef>
                      </c:ext>
                    </c:extLst>
                    <c:strCache>
                      <c:ptCount val="11"/>
                      <c:pt idx="0">
                        <c:v>Inleiding/vraagstelling</c:v>
                      </c:pt>
                      <c:pt idx="1">
                        <c:v>Onderzoeksopzet</c:v>
                      </c:pt>
                      <c:pt idx="2">
                        <c:v>Uitvoering</c:v>
                      </c:pt>
                      <c:pt idx="3">
                        <c:v>Conclusie</c:v>
                      </c:pt>
                      <c:pt idx="4">
                        <c:v>Evaluatie/discussie</c:v>
                      </c:pt>
                      <c:pt idx="5">
                        <c:v>Structuur, taal, vormgeving</c:v>
                      </c:pt>
                      <c:pt idx="6">
                        <c:v>Proces</c:v>
                      </c:pt>
                      <c:pt idx="7">
                        <c:v>Werkplan</c:v>
                      </c:pt>
                      <c:pt idx="8">
                        <c:v>Logboek</c:v>
                      </c:pt>
                      <c:pt idx="9">
                        <c:v>eind(%)</c:v>
                      </c:pt>
                      <c:pt idx="10">
                        <c:v>cijfer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resultaten'!$T$15:$T$17</c15:sqref>
                        </c15:formulaRef>
                      </c:ext>
                    </c:extLst>
                    <c:numCache>
                      <c:formatCode>0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8480-4496-A9CA-959C70E3276D}"/>
                  </c:ext>
                </c:extLst>
              </c15:ser>
            </c15:filteredRadarSeries>
            <c15:filteredRad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resultaten'!$U$6:$U$14</c15:sqref>
                        </c15:formulaRef>
                      </c:ext>
                    </c:extLst>
                    <c:strCache>
                      <c:ptCount val="9"/>
                      <c:pt idx="0">
                        <c:v>categorie</c:v>
                      </c:pt>
                      <c:pt idx="1">
                        <c:v>Inleiding/vraagstelling</c:v>
                      </c:pt>
                      <c:pt idx="2">
                        <c:v>Onderzoeksopzet</c:v>
                      </c:pt>
                      <c:pt idx="3">
                        <c:v>Uitvoering</c:v>
                      </c:pt>
                      <c:pt idx="4">
                        <c:v>Conclusie</c:v>
                      </c:pt>
                      <c:pt idx="5">
                        <c:v>Evaluatie/discussie</c:v>
                      </c:pt>
                      <c:pt idx="6">
                        <c:v>Structuur, taal, vormgeving</c:v>
                      </c:pt>
                      <c:pt idx="7">
                        <c:v>Proces</c:v>
                      </c:pt>
                      <c:pt idx="8">
                        <c:v>Werkplan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</a:schemeClr>
                    </a:solidFill>
                    <a:ln w="9525">
                      <a:solidFill>
                        <a:schemeClr val="accent1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resultaten'!$B$7:$B$17</c15:sqref>
                        </c15:formulaRef>
                      </c:ext>
                    </c:extLst>
                    <c:strCache>
                      <c:ptCount val="11"/>
                      <c:pt idx="0">
                        <c:v>Inleiding/vraagstelling</c:v>
                      </c:pt>
                      <c:pt idx="1">
                        <c:v>Onderzoeksopzet</c:v>
                      </c:pt>
                      <c:pt idx="2">
                        <c:v>Uitvoering</c:v>
                      </c:pt>
                      <c:pt idx="3">
                        <c:v>Conclusie</c:v>
                      </c:pt>
                      <c:pt idx="4">
                        <c:v>Evaluatie/discussie</c:v>
                      </c:pt>
                      <c:pt idx="5">
                        <c:v>Structuur, taal, vormgeving</c:v>
                      </c:pt>
                      <c:pt idx="6">
                        <c:v>Proces</c:v>
                      </c:pt>
                      <c:pt idx="7">
                        <c:v>Werkplan</c:v>
                      </c:pt>
                      <c:pt idx="8">
                        <c:v>Logboek</c:v>
                      </c:pt>
                      <c:pt idx="9">
                        <c:v>eind(%)</c:v>
                      </c:pt>
                      <c:pt idx="10">
                        <c:v>cijfer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resultaten'!$U$15:$U$17</c15:sqref>
                        </c15:formulaRef>
                      </c:ext>
                    </c:extLst>
                    <c:numCache>
                      <c:formatCode>0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8480-4496-A9CA-959C70E3276D}"/>
                  </c:ext>
                </c:extLst>
              </c15:ser>
            </c15:filteredRadarSeries>
            <c15:filteredRadar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resultaten'!$V$6:$V$14</c15:sqref>
                        </c15:formulaRef>
                      </c:ext>
                    </c:extLst>
                    <c:strCache>
                      <c:ptCount val="9"/>
                      <c:pt idx="0">
                        <c:v>categorie</c:v>
                      </c:pt>
                      <c:pt idx="1">
                        <c:v>Inleiding/vraagstelling</c:v>
                      </c:pt>
                      <c:pt idx="2">
                        <c:v>Onderzoeksopzet</c:v>
                      </c:pt>
                      <c:pt idx="3">
                        <c:v>Uitvoering</c:v>
                      </c:pt>
                      <c:pt idx="4">
                        <c:v>Conclusie</c:v>
                      </c:pt>
                      <c:pt idx="5">
                        <c:v>Evaluatie/discussie</c:v>
                      </c:pt>
                      <c:pt idx="6">
                        <c:v>Structuur, taal, vormgeving</c:v>
                      </c:pt>
                      <c:pt idx="7">
                        <c:v>Proces</c:v>
                      </c:pt>
                      <c:pt idx="8">
                        <c:v>Werkplan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</a:schemeClr>
                    </a:solidFill>
                    <a:ln w="9525">
                      <a:solidFill>
                        <a:schemeClr val="accent2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resultaten'!$B$7:$B$17</c15:sqref>
                        </c15:formulaRef>
                      </c:ext>
                    </c:extLst>
                    <c:strCache>
                      <c:ptCount val="11"/>
                      <c:pt idx="0">
                        <c:v>Inleiding/vraagstelling</c:v>
                      </c:pt>
                      <c:pt idx="1">
                        <c:v>Onderzoeksopzet</c:v>
                      </c:pt>
                      <c:pt idx="2">
                        <c:v>Uitvoering</c:v>
                      </c:pt>
                      <c:pt idx="3">
                        <c:v>Conclusie</c:v>
                      </c:pt>
                      <c:pt idx="4">
                        <c:v>Evaluatie/discussie</c:v>
                      </c:pt>
                      <c:pt idx="5">
                        <c:v>Structuur, taal, vormgeving</c:v>
                      </c:pt>
                      <c:pt idx="6">
                        <c:v>Proces</c:v>
                      </c:pt>
                      <c:pt idx="7">
                        <c:v>Werkplan</c:v>
                      </c:pt>
                      <c:pt idx="8">
                        <c:v>Logboek</c:v>
                      </c:pt>
                      <c:pt idx="9">
                        <c:v>eind(%)</c:v>
                      </c:pt>
                      <c:pt idx="10">
                        <c:v>cijfer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resultaten'!$V$15:$V$17</c15:sqref>
                        </c15:formulaRef>
                      </c:ext>
                    </c:extLst>
                    <c:numCache>
                      <c:formatCode>0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8480-4496-A9CA-959C70E3276D}"/>
                  </c:ext>
                </c:extLst>
              </c15:ser>
            </c15:filteredRadarSeries>
            <c15:filteredRadar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resultaten'!$W$6:$W$14</c15:sqref>
                        </c15:formulaRef>
                      </c:ext>
                    </c:extLst>
                    <c:strCache>
                      <c:ptCount val="9"/>
                      <c:pt idx="0">
                        <c:v>categorie</c:v>
                      </c:pt>
                      <c:pt idx="1">
                        <c:v>Inleiding/vraagstelling</c:v>
                      </c:pt>
                      <c:pt idx="2">
                        <c:v>Onderzoeksopzet</c:v>
                      </c:pt>
                      <c:pt idx="3">
                        <c:v>Uitvoering</c:v>
                      </c:pt>
                      <c:pt idx="4">
                        <c:v>Conclusie</c:v>
                      </c:pt>
                      <c:pt idx="5">
                        <c:v>Evaluatie/discussie</c:v>
                      </c:pt>
                      <c:pt idx="6">
                        <c:v>Structuur, taal, vormgeving</c:v>
                      </c:pt>
                      <c:pt idx="7">
                        <c:v>Proces</c:v>
                      </c:pt>
                      <c:pt idx="8">
                        <c:v>Werkplan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</a:schemeClr>
                    </a:solidFill>
                    <a:ln w="9525">
                      <a:solidFill>
                        <a:schemeClr val="accent3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resultaten'!$B$7:$B$17</c15:sqref>
                        </c15:formulaRef>
                      </c:ext>
                    </c:extLst>
                    <c:strCache>
                      <c:ptCount val="11"/>
                      <c:pt idx="0">
                        <c:v>Inleiding/vraagstelling</c:v>
                      </c:pt>
                      <c:pt idx="1">
                        <c:v>Onderzoeksopzet</c:v>
                      </c:pt>
                      <c:pt idx="2">
                        <c:v>Uitvoering</c:v>
                      </c:pt>
                      <c:pt idx="3">
                        <c:v>Conclusie</c:v>
                      </c:pt>
                      <c:pt idx="4">
                        <c:v>Evaluatie/discussie</c:v>
                      </c:pt>
                      <c:pt idx="5">
                        <c:v>Structuur, taal, vormgeving</c:v>
                      </c:pt>
                      <c:pt idx="6">
                        <c:v>Proces</c:v>
                      </c:pt>
                      <c:pt idx="7">
                        <c:v>Werkplan</c:v>
                      </c:pt>
                      <c:pt idx="8">
                        <c:v>Logboek</c:v>
                      </c:pt>
                      <c:pt idx="9">
                        <c:v>eind(%)</c:v>
                      </c:pt>
                      <c:pt idx="10">
                        <c:v>cijfer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resultaten'!$W$15:$W$17</c15:sqref>
                        </c15:formulaRef>
                      </c:ext>
                    </c:extLst>
                    <c:numCache>
                      <c:formatCode>0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8480-4496-A9CA-959C70E3276D}"/>
                  </c:ext>
                </c:extLst>
              </c15:ser>
            </c15:filteredRadarSeries>
            <c15:filteredRadar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resultaten'!$X$6:$X$14</c15:sqref>
                        </c15:formulaRef>
                      </c:ext>
                    </c:extLst>
                    <c:strCache>
                      <c:ptCount val="9"/>
                      <c:pt idx="0">
                        <c:v>categorie</c:v>
                      </c:pt>
                      <c:pt idx="1">
                        <c:v>Inleiding/vraagstelling</c:v>
                      </c:pt>
                      <c:pt idx="2">
                        <c:v>Onderzoeksopzet</c:v>
                      </c:pt>
                      <c:pt idx="3">
                        <c:v>Uitvoering</c:v>
                      </c:pt>
                      <c:pt idx="4">
                        <c:v>Conclusie</c:v>
                      </c:pt>
                      <c:pt idx="5">
                        <c:v>Evaluatie/discussie</c:v>
                      </c:pt>
                      <c:pt idx="6">
                        <c:v>Structuur, taal, vormgeving</c:v>
                      </c:pt>
                      <c:pt idx="7">
                        <c:v>Proces</c:v>
                      </c:pt>
                      <c:pt idx="8">
                        <c:v>Werkplan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</a:schemeClr>
                    </a:solidFill>
                    <a:ln w="9525">
                      <a:solidFill>
                        <a:schemeClr val="accent4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resultaten'!$B$7:$B$17</c15:sqref>
                        </c15:formulaRef>
                      </c:ext>
                    </c:extLst>
                    <c:strCache>
                      <c:ptCount val="11"/>
                      <c:pt idx="0">
                        <c:v>Inleiding/vraagstelling</c:v>
                      </c:pt>
                      <c:pt idx="1">
                        <c:v>Onderzoeksopzet</c:v>
                      </c:pt>
                      <c:pt idx="2">
                        <c:v>Uitvoering</c:v>
                      </c:pt>
                      <c:pt idx="3">
                        <c:v>Conclusie</c:v>
                      </c:pt>
                      <c:pt idx="4">
                        <c:v>Evaluatie/discussie</c:v>
                      </c:pt>
                      <c:pt idx="5">
                        <c:v>Structuur, taal, vormgeving</c:v>
                      </c:pt>
                      <c:pt idx="6">
                        <c:v>Proces</c:v>
                      </c:pt>
                      <c:pt idx="7">
                        <c:v>Werkplan</c:v>
                      </c:pt>
                      <c:pt idx="8">
                        <c:v>Logboek</c:v>
                      </c:pt>
                      <c:pt idx="9">
                        <c:v>eind(%)</c:v>
                      </c:pt>
                      <c:pt idx="10">
                        <c:v>cijfer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resultaten'!$X$15:$X$17</c15:sqref>
                        </c15:formulaRef>
                      </c:ext>
                    </c:extLst>
                    <c:numCache>
                      <c:formatCode>0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8480-4496-A9CA-959C70E3276D}"/>
                  </c:ext>
                </c:extLst>
              </c15:ser>
            </c15:filteredRadarSeries>
            <c15:filteredRadar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resultaten'!$Y$6:$Y$14</c15:sqref>
                        </c15:formulaRef>
                      </c:ext>
                    </c:extLst>
                    <c:strCache>
                      <c:ptCount val="9"/>
                      <c:pt idx="0">
                        <c:v>categorie</c:v>
                      </c:pt>
                      <c:pt idx="1">
                        <c:v>Inleiding/vraagstelling</c:v>
                      </c:pt>
                      <c:pt idx="2">
                        <c:v>Onderzoeksopzet</c:v>
                      </c:pt>
                      <c:pt idx="3">
                        <c:v>Uitvoering</c:v>
                      </c:pt>
                      <c:pt idx="4">
                        <c:v>Conclusie</c:v>
                      </c:pt>
                      <c:pt idx="5">
                        <c:v>Evaluatie/discussie</c:v>
                      </c:pt>
                      <c:pt idx="6">
                        <c:v>Structuur, taal, vormgeving</c:v>
                      </c:pt>
                      <c:pt idx="7">
                        <c:v>Proces</c:v>
                      </c:pt>
                      <c:pt idx="8">
                        <c:v>Werkplan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</a:schemeClr>
                    </a:solidFill>
                    <a:ln w="9525">
                      <a:solidFill>
                        <a:schemeClr val="accent5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resultaten'!$B$7:$B$17</c15:sqref>
                        </c15:formulaRef>
                      </c:ext>
                    </c:extLst>
                    <c:strCache>
                      <c:ptCount val="11"/>
                      <c:pt idx="0">
                        <c:v>Inleiding/vraagstelling</c:v>
                      </c:pt>
                      <c:pt idx="1">
                        <c:v>Onderzoeksopzet</c:v>
                      </c:pt>
                      <c:pt idx="2">
                        <c:v>Uitvoering</c:v>
                      </c:pt>
                      <c:pt idx="3">
                        <c:v>Conclusie</c:v>
                      </c:pt>
                      <c:pt idx="4">
                        <c:v>Evaluatie/discussie</c:v>
                      </c:pt>
                      <c:pt idx="5">
                        <c:v>Structuur, taal, vormgeving</c:v>
                      </c:pt>
                      <c:pt idx="6">
                        <c:v>Proces</c:v>
                      </c:pt>
                      <c:pt idx="7">
                        <c:v>Werkplan</c:v>
                      </c:pt>
                      <c:pt idx="8">
                        <c:v>Logboek</c:v>
                      </c:pt>
                      <c:pt idx="9">
                        <c:v>eind(%)</c:v>
                      </c:pt>
                      <c:pt idx="10">
                        <c:v>cijfer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resultaten'!$Y$15:$Y$17</c15:sqref>
                        </c15:formulaRef>
                      </c:ext>
                    </c:extLst>
                    <c:numCache>
                      <c:formatCode>0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8480-4496-A9CA-959C70E3276D}"/>
                  </c:ext>
                </c:extLst>
              </c15:ser>
            </c15:filteredRadarSeries>
            <c15:filteredRadar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resultaten'!$Z$6:$Z$14</c15:sqref>
                        </c15:formulaRef>
                      </c:ext>
                    </c:extLst>
                    <c:strCache>
                      <c:ptCount val="9"/>
                      <c:pt idx="0">
                        <c:v>categorie</c:v>
                      </c:pt>
                      <c:pt idx="1">
                        <c:v>Inleiding/vraagstelling</c:v>
                      </c:pt>
                      <c:pt idx="2">
                        <c:v>Onderzoeksopzet</c:v>
                      </c:pt>
                      <c:pt idx="3">
                        <c:v>Uitvoering</c:v>
                      </c:pt>
                      <c:pt idx="4">
                        <c:v>Conclusie</c:v>
                      </c:pt>
                      <c:pt idx="5">
                        <c:v>Evaluatie/discussie</c:v>
                      </c:pt>
                      <c:pt idx="6">
                        <c:v>Structuur, taal, vormgeving</c:v>
                      </c:pt>
                      <c:pt idx="7">
                        <c:v>Proces</c:v>
                      </c:pt>
                      <c:pt idx="8">
                        <c:v>Werkplan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</a:schemeClr>
                    </a:solidFill>
                    <a:ln w="9525">
                      <a:solidFill>
                        <a:schemeClr val="accent6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resultaten'!$B$7:$B$17</c15:sqref>
                        </c15:formulaRef>
                      </c:ext>
                    </c:extLst>
                    <c:strCache>
                      <c:ptCount val="11"/>
                      <c:pt idx="0">
                        <c:v>Inleiding/vraagstelling</c:v>
                      </c:pt>
                      <c:pt idx="1">
                        <c:v>Onderzoeksopzet</c:v>
                      </c:pt>
                      <c:pt idx="2">
                        <c:v>Uitvoering</c:v>
                      </c:pt>
                      <c:pt idx="3">
                        <c:v>Conclusie</c:v>
                      </c:pt>
                      <c:pt idx="4">
                        <c:v>Evaluatie/discussie</c:v>
                      </c:pt>
                      <c:pt idx="5">
                        <c:v>Structuur, taal, vormgeving</c:v>
                      </c:pt>
                      <c:pt idx="6">
                        <c:v>Proces</c:v>
                      </c:pt>
                      <c:pt idx="7">
                        <c:v>Werkplan</c:v>
                      </c:pt>
                      <c:pt idx="8">
                        <c:v>Logboek</c:v>
                      </c:pt>
                      <c:pt idx="9">
                        <c:v>eind(%)</c:v>
                      </c:pt>
                      <c:pt idx="10">
                        <c:v>cijfer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resultaten'!$Z$15:$Z$17</c15:sqref>
                        </c15:formulaRef>
                      </c:ext>
                    </c:extLst>
                    <c:numCache>
                      <c:formatCode>0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8480-4496-A9CA-959C70E3276D}"/>
                  </c:ext>
                </c:extLst>
              </c15:ser>
            </c15:filteredRadarSeries>
            <c15:filteredRadarSeries>
              <c15:ser>
                <c:idx val="24"/>
                <c:order val="2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resultaten'!$AA$6:$AA$14</c15:sqref>
                        </c15:formulaRef>
                      </c:ext>
                    </c:extLst>
                    <c:strCache>
                      <c:ptCount val="9"/>
                      <c:pt idx="0">
                        <c:v>categorie</c:v>
                      </c:pt>
                      <c:pt idx="1">
                        <c:v>Inleiding/vraagstelling</c:v>
                      </c:pt>
                      <c:pt idx="2">
                        <c:v>Onderzoeksopzet</c:v>
                      </c:pt>
                      <c:pt idx="3">
                        <c:v>Uitvoering</c:v>
                      </c:pt>
                      <c:pt idx="4">
                        <c:v>Conclusie</c:v>
                      </c:pt>
                      <c:pt idx="5">
                        <c:v>Evaluatie/discussie</c:v>
                      </c:pt>
                      <c:pt idx="6">
                        <c:v>Structuur, taal, vormgeving</c:v>
                      </c:pt>
                      <c:pt idx="7">
                        <c:v>Proces</c:v>
                      </c:pt>
                      <c:pt idx="8">
                        <c:v>Werkplan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resultaten'!$B$7:$B$17</c15:sqref>
                        </c15:formulaRef>
                      </c:ext>
                    </c:extLst>
                    <c:strCache>
                      <c:ptCount val="11"/>
                      <c:pt idx="0">
                        <c:v>Inleiding/vraagstelling</c:v>
                      </c:pt>
                      <c:pt idx="1">
                        <c:v>Onderzoeksopzet</c:v>
                      </c:pt>
                      <c:pt idx="2">
                        <c:v>Uitvoering</c:v>
                      </c:pt>
                      <c:pt idx="3">
                        <c:v>Conclusie</c:v>
                      </c:pt>
                      <c:pt idx="4">
                        <c:v>Evaluatie/discussie</c:v>
                      </c:pt>
                      <c:pt idx="5">
                        <c:v>Structuur, taal, vormgeving</c:v>
                      </c:pt>
                      <c:pt idx="6">
                        <c:v>Proces</c:v>
                      </c:pt>
                      <c:pt idx="7">
                        <c:v>Werkplan</c:v>
                      </c:pt>
                      <c:pt idx="8">
                        <c:v>Logboek</c:v>
                      </c:pt>
                      <c:pt idx="9">
                        <c:v>eind(%)</c:v>
                      </c:pt>
                      <c:pt idx="10">
                        <c:v>cijfer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resultaten'!$AA$15:$AA$17</c15:sqref>
                        </c15:formulaRef>
                      </c:ext>
                    </c:extLst>
                    <c:numCache>
                      <c:formatCode>0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8480-4496-A9CA-959C70E3276D}"/>
                  </c:ext>
                </c:extLst>
              </c15:ser>
            </c15:filteredRadarSeries>
            <c15:filteredRadarSeries>
              <c15:ser>
                <c:idx val="25"/>
                <c:order val="2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resultaten'!$AB$6:$AB$14</c15:sqref>
                        </c15:formulaRef>
                      </c:ext>
                    </c:extLst>
                    <c:strCache>
                      <c:ptCount val="9"/>
                      <c:pt idx="0">
                        <c:v>categorie</c:v>
                      </c:pt>
                      <c:pt idx="1">
                        <c:v>Inleiding/vraagstelling</c:v>
                      </c:pt>
                      <c:pt idx="2">
                        <c:v>Onderzoeksopzet</c:v>
                      </c:pt>
                      <c:pt idx="3">
                        <c:v>Uitvoering</c:v>
                      </c:pt>
                      <c:pt idx="4">
                        <c:v>Conclusie</c:v>
                      </c:pt>
                      <c:pt idx="5">
                        <c:v>Evaluatie/discussie</c:v>
                      </c:pt>
                      <c:pt idx="6">
                        <c:v>Structuur, taal, vormgeving</c:v>
                      </c:pt>
                      <c:pt idx="7">
                        <c:v>Proces</c:v>
                      </c:pt>
                      <c:pt idx="8">
                        <c:v>Werkplan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resultaten'!$B$7:$B$17</c15:sqref>
                        </c15:formulaRef>
                      </c:ext>
                    </c:extLst>
                    <c:strCache>
                      <c:ptCount val="11"/>
                      <c:pt idx="0">
                        <c:v>Inleiding/vraagstelling</c:v>
                      </c:pt>
                      <c:pt idx="1">
                        <c:v>Onderzoeksopzet</c:v>
                      </c:pt>
                      <c:pt idx="2">
                        <c:v>Uitvoering</c:v>
                      </c:pt>
                      <c:pt idx="3">
                        <c:v>Conclusie</c:v>
                      </c:pt>
                      <c:pt idx="4">
                        <c:v>Evaluatie/discussie</c:v>
                      </c:pt>
                      <c:pt idx="5">
                        <c:v>Structuur, taal, vormgeving</c:v>
                      </c:pt>
                      <c:pt idx="6">
                        <c:v>Proces</c:v>
                      </c:pt>
                      <c:pt idx="7">
                        <c:v>Werkplan</c:v>
                      </c:pt>
                      <c:pt idx="8">
                        <c:v>Logboek</c:v>
                      </c:pt>
                      <c:pt idx="9">
                        <c:v>eind(%)</c:v>
                      </c:pt>
                      <c:pt idx="10">
                        <c:v>cijfer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resultaten'!$AB$15:$AB$17</c15:sqref>
                        </c15:formulaRef>
                      </c:ext>
                    </c:extLst>
                    <c:numCache>
                      <c:formatCode>0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8480-4496-A9CA-959C70E3276D}"/>
                  </c:ext>
                </c:extLst>
              </c15:ser>
            </c15:filteredRadarSeries>
            <c15:filteredRadarSeries>
              <c15:ser>
                <c:idx val="26"/>
                <c:order val="2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resultaten'!$AC$6:$AC$14</c15:sqref>
                        </c15:formulaRef>
                      </c:ext>
                    </c:extLst>
                    <c:strCache>
                      <c:ptCount val="9"/>
                      <c:pt idx="0">
                        <c:v>categorie</c:v>
                      </c:pt>
                      <c:pt idx="1">
                        <c:v>Inleiding/vraagstelling</c:v>
                      </c:pt>
                      <c:pt idx="2">
                        <c:v>Onderzoeksopzet</c:v>
                      </c:pt>
                      <c:pt idx="3">
                        <c:v>Uitvoering</c:v>
                      </c:pt>
                      <c:pt idx="4">
                        <c:v>Conclusie</c:v>
                      </c:pt>
                      <c:pt idx="5">
                        <c:v>Evaluatie/discussie</c:v>
                      </c:pt>
                      <c:pt idx="6">
                        <c:v>Structuur, taal, vormgeving</c:v>
                      </c:pt>
                      <c:pt idx="7">
                        <c:v>Proces</c:v>
                      </c:pt>
                      <c:pt idx="8">
                        <c:v>Werkplan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3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resultaten'!$B$7:$B$17</c15:sqref>
                        </c15:formulaRef>
                      </c:ext>
                    </c:extLst>
                    <c:strCache>
                      <c:ptCount val="11"/>
                      <c:pt idx="0">
                        <c:v>Inleiding/vraagstelling</c:v>
                      </c:pt>
                      <c:pt idx="1">
                        <c:v>Onderzoeksopzet</c:v>
                      </c:pt>
                      <c:pt idx="2">
                        <c:v>Uitvoering</c:v>
                      </c:pt>
                      <c:pt idx="3">
                        <c:v>Conclusie</c:v>
                      </c:pt>
                      <c:pt idx="4">
                        <c:v>Evaluatie/discussie</c:v>
                      </c:pt>
                      <c:pt idx="5">
                        <c:v>Structuur, taal, vormgeving</c:v>
                      </c:pt>
                      <c:pt idx="6">
                        <c:v>Proces</c:v>
                      </c:pt>
                      <c:pt idx="7">
                        <c:v>Werkplan</c:v>
                      </c:pt>
                      <c:pt idx="8">
                        <c:v>Logboek</c:v>
                      </c:pt>
                      <c:pt idx="9">
                        <c:v>eind(%)</c:v>
                      </c:pt>
                      <c:pt idx="10">
                        <c:v>cijfer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resultaten'!$AC$15:$AC$17</c15:sqref>
                        </c15:formulaRef>
                      </c:ext>
                    </c:extLst>
                    <c:numCache>
                      <c:formatCode>0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8480-4496-A9CA-959C70E3276D}"/>
                  </c:ext>
                </c:extLst>
              </c15:ser>
            </c15:filteredRadarSeries>
            <c15:filteredRadarSeries>
              <c15:ser>
                <c:idx val="27"/>
                <c:order val="2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resultaten'!$AD$6:$AD$14</c15:sqref>
                        </c15:formulaRef>
                      </c:ext>
                    </c:extLst>
                    <c:strCache>
                      <c:ptCount val="9"/>
                      <c:pt idx="0">
                        <c:v>categorie</c:v>
                      </c:pt>
                      <c:pt idx="1">
                        <c:v>Inleiding/vraagstelling</c:v>
                      </c:pt>
                      <c:pt idx="2">
                        <c:v>Onderzoeksopzet</c:v>
                      </c:pt>
                      <c:pt idx="3">
                        <c:v>Uitvoering</c:v>
                      </c:pt>
                      <c:pt idx="4">
                        <c:v>Conclusie</c:v>
                      </c:pt>
                      <c:pt idx="5">
                        <c:v>Evaluatie/discussie</c:v>
                      </c:pt>
                      <c:pt idx="6">
                        <c:v>Structuur, taal, vormgeving</c:v>
                      </c:pt>
                      <c:pt idx="7">
                        <c:v>Proces</c:v>
                      </c:pt>
                      <c:pt idx="8">
                        <c:v>Werkplan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resultaten'!$B$7:$B$17</c15:sqref>
                        </c15:formulaRef>
                      </c:ext>
                    </c:extLst>
                    <c:strCache>
                      <c:ptCount val="11"/>
                      <c:pt idx="0">
                        <c:v>Inleiding/vraagstelling</c:v>
                      </c:pt>
                      <c:pt idx="1">
                        <c:v>Onderzoeksopzet</c:v>
                      </c:pt>
                      <c:pt idx="2">
                        <c:v>Uitvoering</c:v>
                      </c:pt>
                      <c:pt idx="3">
                        <c:v>Conclusie</c:v>
                      </c:pt>
                      <c:pt idx="4">
                        <c:v>Evaluatie/discussie</c:v>
                      </c:pt>
                      <c:pt idx="5">
                        <c:v>Structuur, taal, vormgeving</c:v>
                      </c:pt>
                      <c:pt idx="6">
                        <c:v>Proces</c:v>
                      </c:pt>
                      <c:pt idx="7">
                        <c:v>Werkplan</c:v>
                      </c:pt>
                      <c:pt idx="8">
                        <c:v>Logboek</c:v>
                      </c:pt>
                      <c:pt idx="9">
                        <c:v>eind(%)</c:v>
                      </c:pt>
                      <c:pt idx="10">
                        <c:v>cijfer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resultaten'!$AD$15:$AD$17</c15:sqref>
                        </c15:formulaRef>
                      </c:ext>
                    </c:extLst>
                    <c:numCache>
                      <c:formatCode>0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8480-4496-A9CA-959C70E3276D}"/>
                  </c:ext>
                </c:extLst>
              </c15:ser>
            </c15:filteredRadarSeries>
            <c15:filteredRadarSeries>
              <c15:ser>
                <c:idx val="28"/>
                <c:order val="2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resultaten'!$AE$6:$AE$14</c15:sqref>
                        </c15:formulaRef>
                      </c:ext>
                    </c:extLst>
                    <c:strCache>
                      <c:ptCount val="9"/>
                      <c:pt idx="0">
                        <c:v>categorie</c:v>
                      </c:pt>
                      <c:pt idx="1">
                        <c:v>Inleiding/vraagstelling</c:v>
                      </c:pt>
                      <c:pt idx="2">
                        <c:v>Onderzoeksopzet</c:v>
                      </c:pt>
                      <c:pt idx="3">
                        <c:v>Uitvoering</c:v>
                      </c:pt>
                      <c:pt idx="4">
                        <c:v>Conclusie</c:v>
                      </c:pt>
                      <c:pt idx="5">
                        <c:v>Evaluatie/discussie</c:v>
                      </c:pt>
                      <c:pt idx="6">
                        <c:v>Structuur, taal, vormgeving</c:v>
                      </c:pt>
                      <c:pt idx="7">
                        <c:v>Proces</c:v>
                      </c:pt>
                      <c:pt idx="8">
                        <c:v>Werkplan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5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resultaten'!$B$7:$B$17</c15:sqref>
                        </c15:formulaRef>
                      </c:ext>
                    </c:extLst>
                    <c:strCache>
                      <c:ptCount val="11"/>
                      <c:pt idx="0">
                        <c:v>Inleiding/vraagstelling</c:v>
                      </c:pt>
                      <c:pt idx="1">
                        <c:v>Onderzoeksopzet</c:v>
                      </c:pt>
                      <c:pt idx="2">
                        <c:v>Uitvoering</c:v>
                      </c:pt>
                      <c:pt idx="3">
                        <c:v>Conclusie</c:v>
                      </c:pt>
                      <c:pt idx="4">
                        <c:v>Evaluatie/discussie</c:v>
                      </c:pt>
                      <c:pt idx="5">
                        <c:v>Structuur, taal, vormgeving</c:v>
                      </c:pt>
                      <c:pt idx="6">
                        <c:v>Proces</c:v>
                      </c:pt>
                      <c:pt idx="7">
                        <c:v>Werkplan</c:v>
                      </c:pt>
                      <c:pt idx="8">
                        <c:v>Logboek</c:v>
                      </c:pt>
                      <c:pt idx="9">
                        <c:v>eind(%)</c:v>
                      </c:pt>
                      <c:pt idx="10">
                        <c:v>cijfer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resultaten'!$AE$15:$AE$17</c15:sqref>
                        </c15:formulaRef>
                      </c:ext>
                    </c:extLst>
                    <c:numCache>
                      <c:formatCode>0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8480-4496-A9CA-959C70E3276D}"/>
                  </c:ext>
                </c:extLst>
              </c15:ser>
            </c15:filteredRadarSeries>
            <c15:filteredRadarSeries>
              <c15:ser>
                <c:idx val="29"/>
                <c:order val="2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resultaten'!$AF$6:$AF$14</c15:sqref>
                        </c15:formulaRef>
                      </c:ext>
                    </c:extLst>
                    <c:strCache>
                      <c:ptCount val="9"/>
                      <c:pt idx="0">
                        <c:v>categorie</c:v>
                      </c:pt>
                      <c:pt idx="1">
                        <c:v>Inleiding/vraagstelling</c:v>
                      </c:pt>
                      <c:pt idx="2">
                        <c:v>Onderzoeksopzet</c:v>
                      </c:pt>
                      <c:pt idx="3">
                        <c:v>Uitvoering</c:v>
                      </c:pt>
                      <c:pt idx="4">
                        <c:v>Conclusie</c:v>
                      </c:pt>
                      <c:pt idx="5">
                        <c:v>Evaluatie/discussie</c:v>
                      </c:pt>
                      <c:pt idx="6">
                        <c:v>Structuur, taal, vormgeving</c:v>
                      </c:pt>
                      <c:pt idx="7">
                        <c:v>Proces</c:v>
                      </c:pt>
                      <c:pt idx="8">
                        <c:v>Werkplan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resultaten'!$B$7:$B$17</c15:sqref>
                        </c15:formulaRef>
                      </c:ext>
                    </c:extLst>
                    <c:strCache>
                      <c:ptCount val="11"/>
                      <c:pt idx="0">
                        <c:v>Inleiding/vraagstelling</c:v>
                      </c:pt>
                      <c:pt idx="1">
                        <c:v>Onderzoeksopzet</c:v>
                      </c:pt>
                      <c:pt idx="2">
                        <c:v>Uitvoering</c:v>
                      </c:pt>
                      <c:pt idx="3">
                        <c:v>Conclusie</c:v>
                      </c:pt>
                      <c:pt idx="4">
                        <c:v>Evaluatie/discussie</c:v>
                      </c:pt>
                      <c:pt idx="5">
                        <c:v>Structuur, taal, vormgeving</c:v>
                      </c:pt>
                      <c:pt idx="6">
                        <c:v>Proces</c:v>
                      </c:pt>
                      <c:pt idx="7">
                        <c:v>Werkplan</c:v>
                      </c:pt>
                      <c:pt idx="8">
                        <c:v>Logboek</c:v>
                      </c:pt>
                      <c:pt idx="9">
                        <c:v>eind(%)</c:v>
                      </c:pt>
                      <c:pt idx="10">
                        <c:v>cijfer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resultaten'!$AF$15:$AF$17</c15:sqref>
                        </c15:formulaRef>
                      </c:ext>
                    </c:extLst>
                    <c:numCache>
                      <c:formatCode>0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8480-4496-A9CA-959C70E3276D}"/>
                  </c:ext>
                </c:extLst>
              </c15:ser>
            </c15:filteredRadarSeries>
            <c15:filteredRadarSeries>
              <c15:ser>
                <c:idx val="30"/>
                <c:order val="3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resultaten'!$AG$6:$AG$14</c15:sqref>
                        </c15:formulaRef>
                      </c:ext>
                    </c:extLst>
                    <c:strCache>
                      <c:ptCount val="9"/>
                      <c:pt idx="0">
                        <c:v>categorie</c:v>
                      </c:pt>
                      <c:pt idx="1">
                        <c:v>Inleiding/vraagstelling</c:v>
                      </c:pt>
                      <c:pt idx="2">
                        <c:v>Onderzoeksopzet</c:v>
                      </c:pt>
                      <c:pt idx="3">
                        <c:v>Uitvoering</c:v>
                      </c:pt>
                      <c:pt idx="4">
                        <c:v>Conclusie</c:v>
                      </c:pt>
                      <c:pt idx="5">
                        <c:v>Evaluatie/discussie</c:v>
                      </c:pt>
                      <c:pt idx="6">
                        <c:v>Structuur, taal, vormgeving</c:v>
                      </c:pt>
                      <c:pt idx="7">
                        <c:v>Proces</c:v>
                      </c:pt>
                      <c:pt idx="8">
                        <c:v>Werkplan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50000"/>
                      </a:schemeClr>
                    </a:solidFill>
                    <a:ln w="9525">
                      <a:solidFill>
                        <a:schemeClr val="accent1">
                          <a:lumMod val="5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resultaten'!$B$7:$B$17</c15:sqref>
                        </c15:formulaRef>
                      </c:ext>
                    </c:extLst>
                    <c:strCache>
                      <c:ptCount val="11"/>
                      <c:pt idx="0">
                        <c:v>Inleiding/vraagstelling</c:v>
                      </c:pt>
                      <c:pt idx="1">
                        <c:v>Onderzoeksopzet</c:v>
                      </c:pt>
                      <c:pt idx="2">
                        <c:v>Uitvoering</c:v>
                      </c:pt>
                      <c:pt idx="3">
                        <c:v>Conclusie</c:v>
                      </c:pt>
                      <c:pt idx="4">
                        <c:v>Evaluatie/discussie</c:v>
                      </c:pt>
                      <c:pt idx="5">
                        <c:v>Structuur, taal, vormgeving</c:v>
                      </c:pt>
                      <c:pt idx="6">
                        <c:v>Proces</c:v>
                      </c:pt>
                      <c:pt idx="7">
                        <c:v>Werkplan</c:v>
                      </c:pt>
                      <c:pt idx="8">
                        <c:v>Logboek</c:v>
                      </c:pt>
                      <c:pt idx="9">
                        <c:v>eind(%)</c:v>
                      </c:pt>
                      <c:pt idx="10">
                        <c:v>cijfer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resultaten'!$AG$15:$AG$17</c15:sqref>
                        </c15:formulaRef>
                      </c:ext>
                    </c:extLst>
                    <c:numCache>
                      <c:formatCode>0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8480-4496-A9CA-959C70E3276D}"/>
                  </c:ext>
                </c:extLst>
              </c15:ser>
            </c15:filteredRadarSeries>
            <c15:filteredRadarSeries>
              <c15:ser>
                <c:idx val="31"/>
                <c:order val="3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resultaten'!$AH$6:$AH$14</c15:sqref>
                        </c15:formulaRef>
                      </c:ext>
                    </c:extLst>
                    <c:strCache>
                      <c:ptCount val="9"/>
                      <c:pt idx="0">
                        <c:v>categorie</c:v>
                      </c:pt>
                      <c:pt idx="1">
                        <c:v>Inleiding/vraagstelling</c:v>
                      </c:pt>
                      <c:pt idx="2">
                        <c:v>Onderzoeksopzet</c:v>
                      </c:pt>
                      <c:pt idx="3">
                        <c:v>Uitvoering</c:v>
                      </c:pt>
                      <c:pt idx="4">
                        <c:v>Conclusie</c:v>
                      </c:pt>
                      <c:pt idx="5">
                        <c:v>Evaluatie/discussie</c:v>
                      </c:pt>
                      <c:pt idx="6">
                        <c:v>Structuur, taal, vormgeving</c:v>
                      </c:pt>
                      <c:pt idx="7">
                        <c:v>Proces</c:v>
                      </c:pt>
                      <c:pt idx="8">
                        <c:v>Werkplan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50000"/>
                      </a:schemeClr>
                    </a:solidFill>
                    <a:ln w="9525">
                      <a:solidFill>
                        <a:schemeClr val="accent2">
                          <a:lumMod val="5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resultaten'!$B$7:$B$17</c15:sqref>
                        </c15:formulaRef>
                      </c:ext>
                    </c:extLst>
                    <c:strCache>
                      <c:ptCount val="11"/>
                      <c:pt idx="0">
                        <c:v>Inleiding/vraagstelling</c:v>
                      </c:pt>
                      <c:pt idx="1">
                        <c:v>Onderzoeksopzet</c:v>
                      </c:pt>
                      <c:pt idx="2">
                        <c:v>Uitvoering</c:v>
                      </c:pt>
                      <c:pt idx="3">
                        <c:v>Conclusie</c:v>
                      </c:pt>
                      <c:pt idx="4">
                        <c:v>Evaluatie/discussie</c:v>
                      </c:pt>
                      <c:pt idx="5">
                        <c:v>Structuur, taal, vormgeving</c:v>
                      </c:pt>
                      <c:pt idx="6">
                        <c:v>Proces</c:v>
                      </c:pt>
                      <c:pt idx="7">
                        <c:v>Werkplan</c:v>
                      </c:pt>
                      <c:pt idx="8">
                        <c:v>Logboek</c:v>
                      </c:pt>
                      <c:pt idx="9">
                        <c:v>eind(%)</c:v>
                      </c:pt>
                      <c:pt idx="10">
                        <c:v>cijfer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resultaten'!$AH$15:$AH$17</c15:sqref>
                        </c15:formulaRef>
                      </c:ext>
                    </c:extLst>
                    <c:numCache>
                      <c:formatCode>0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8480-4496-A9CA-959C70E3276D}"/>
                  </c:ext>
                </c:extLst>
              </c15:ser>
            </c15:filteredRadarSeries>
            <c15:filteredRadarSeries>
              <c15:ser>
                <c:idx val="32"/>
                <c:order val="3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resultaten'!$AI$6:$AI$14</c15:sqref>
                        </c15:formulaRef>
                      </c:ext>
                    </c:extLst>
                    <c:strCache>
                      <c:ptCount val="9"/>
                      <c:pt idx="0">
                        <c:v>categorie</c:v>
                      </c:pt>
                      <c:pt idx="1">
                        <c:v>Inleiding/vraagstelling</c:v>
                      </c:pt>
                      <c:pt idx="2">
                        <c:v>Onderzoeksopzet</c:v>
                      </c:pt>
                      <c:pt idx="3">
                        <c:v>Uitvoering</c:v>
                      </c:pt>
                      <c:pt idx="4">
                        <c:v>Conclusie</c:v>
                      </c:pt>
                      <c:pt idx="5">
                        <c:v>Evaluatie/discussie</c:v>
                      </c:pt>
                      <c:pt idx="6">
                        <c:v>Structuur, taal, vormgeving</c:v>
                      </c:pt>
                      <c:pt idx="7">
                        <c:v>Proces</c:v>
                      </c:pt>
                      <c:pt idx="8">
                        <c:v>Werkplan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50000"/>
                      </a:schemeClr>
                    </a:solidFill>
                    <a:ln w="9525">
                      <a:solidFill>
                        <a:schemeClr val="accent3">
                          <a:lumMod val="5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resultaten'!$B$7:$B$17</c15:sqref>
                        </c15:formulaRef>
                      </c:ext>
                    </c:extLst>
                    <c:strCache>
                      <c:ptCount val="11"/>
                      <c:pt idx="0">
                        <c:v>Inleiding/vraagstelling</c:v>
                      </c:pt>
                      <c:pt idx="1">
                        <c:v>Onderzoeksopzet</c:v>
                      </c:pt>
                      <c:pt idx="2">
                        <c:v>Uitvoering</c:v>
                      </c:pt>
                      <c:pt idx="3">
                        <c:v>Conclusie</c:v>
                      </c:pt>
                      <c:pt idx="4">
                        <c:v>Evaluatie/discussie</c:v>
                      </c:pt>
                      <c:pt idx="5">
                        <c:v>Structuur, taal, vormgeving</c:v>
                      </c:pt>
                      <c:pt idx="6">
                        <c:v>Proces</c:v>
                      </c:pt>
                      <c:pt idx="7">
                        <c:v>Werkplan</c:v>
                      </c:pt>
                      <c:pt idx="8">
                        <c:v>Logboek</c:v>
                      </c:pt>
                      <c:pt idx="9">
                        <c:v>eind(%)</c:v>
                      </c:pt>
                      <c:pt idx="10">
                        <c:v>cijfer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resultaten'!$AI$15:$AI$17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1-8480-4496-A9CA-959C70E3276D}"/>
                  </c:ext>
                </c:extLst>
              </c15:ser>
            </c15:filteredRadarSeries>
          </c:ext>
        </c:extLst>
      </c:radarChart>
      <c:catAx>
        <c:axId val="188356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0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88984936"/>
        <c:crosses val="autoZero"/>
        <c:auto val="0"/>
        <c:lblAlgn val="ctr"/>
        <c:lblOffset val="100"/>
        <c:noMultiLvlLbl val="0"/>
      </c:catAx>
      <c:valAx>
        <c:axId val="18898493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88356704"/>
        <c:crosses val="autoZero"/>
        <c:crossBetween val="between"/>
        <c:minorUnit val="5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4803149606299202" l="0.70866141732283505" r="0.70866141732283505" t="0.74803149606299202" header="0.31496062992126" footer="0.31496062992126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 b="1"/>
              <a:t>grafiek 2: leerling 17-32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1776332986355518"/>
          <c:y val="9.2093965432744146E-2"/>
          <c:w val="0.62307027539492743"/>
          <c:h val="0.76828094880256148"/>
        </c:manualLayout>
      </c:layout>
      <c:radarChart>
        <c:radarStyle val="marker"/>
        <c:varyColors val="0"/>
        <c:ser>
          <c:idx val="16"/>
          <c:order val="16"/>
          <c:tx>
            <c:strRef>
              <c:f>'Overzicht resultaten'!$S$6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'Overzicht resultaten'!$B$7:$B$17</c:f>
              <c:strCache>
                <c:ptCount val="11"/>
                <c:pt idx="0">
                  <c:v>Inleiding/vraagstelling</c:v>
                </c:pt>
                <c:pt idx="1">
                  <c:v>Onderzoeksopzet</c:v>
                </c:pt>
                <c:pt idx="2">
                  <c:v>Uitvoering</c:v>
                </c:pt>
                <c:pt idx="3">
                  <c:v>Conclusie</c:v>
                </c:pt>
                <c:pt idx="4">
                  <c:v>Evaluatie/discussie</c:v>
                </c:pt>
                <c:pt idx="5">
                  <c:v>Structuur, taal, vormgeving</c:v>
                </c:pt>
                <c:pt idx="6">
                  <c:v>Proces</c:v>
                </c:pt>
                <c:pt idx="7">
                  <c:v>Werkplan</c:v>
                </c:pt>
                <c:pt idx="8">
                  <c:v>Logboek</c:v>
                </c:pt>
                <c:pt idx="9">
                  <c:v>eind(%)</c:v>
                </c:pt>
                <c:pt idx="10">
                  <c:v>cijfer</c:v>
                </c:pt>
              </c:strCache>
              <c:extLst xmlns:c15="http://schemas.microsoft.com/office/drawing/2012/chart"/>
            </c:strRef>
          </c:cat>
          <c:val>
            <c:numRef>
              <c:f>'Overzicht resultaten'!$S$7:$S$17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9D-4CE3-8790-092CB9FFB765}"/>
            </c:ext>
          </c:extLst>
        </c:ser>
        <c:ser>
          <c:idx val="17"/>
          <c:order val="17"/>
          <c:tx>
            <c:strRef>
              <c:f>'Overzicht resultaten'!$T$6</c:f>
              <c:strCache>
                <c:ptCount val="1"/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'Overzicht resultaten'!$B$7:$B$17</c:f>
              <c:strCache>
                <c:ptCount val="11"/>
                <c:pt idx="0">
                  <c:v>Inleiding/vraagstelling</c:v>
                </c:pt>
                <c:pt idx="1">
                  <c:v>Onderzoeksopzet</c:v>
                </c:pt>
                <c:pt idx="2">
                  <c:v>Uitvoering</c:v>
                </c:pt>
                <c:pt idx="3">
                  <c:v>Conclusie</c:v>
                </c:pt>
                <c:pt idx="4">
                  <c:v>Evaluatie/discussie</c:v>
                </c:pt>
                <c:pt idx="5">
                  <c:v>Structuur, taal, vormgeving</c:v>
                </c:pt>
                <c:pt idx="6">
                  <c:v>Proces</c:v>
                </c:pt>
                <c:pt idx="7">
                  <c:v>Werkplan</c:v>
                </c:pt>
                <c:pt idx="8">
                  <c:v>Logboek</c:v>
                </c:pt>
                <c:pt idx="9">
                  <c:v>eind(%)</c:v>
                </c:pt>
                <c:pt idx="10">
                  <c:v>cijfer</c:v>
                </c:pt>
              </c:strCache>
              <c:extLst xmlns:c15="http://schemas.microsoft.com/office/drawing/2012/chart"/>
            </c:strRef>
          </c:cat>
          <c:val>
            <c:numRef>
              <c:f>'Overzicht resultaten'!$T$7:$T$17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9D-4CE3-8790-092CB9FFB765}"/>
            </c:ext>
          </c:extLst>
        </c:ser>
        <c:ser>
          <c:idx val="18"/>
          <c:order val="18"/>
          <c:tx>
            <c:strRef>
              <c:f>'Overzicht resultaten'!$U$6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cat>
            <c:strRef>
              <c:f>'Overzicht resultaten'!$B$7:$B$17</c:f>
              <c:strCache>
                <c:ptCount val="11"/>
                <c:pt idx="0">
                  <c:v>Inleiding/vraagstelling</c:v>
                </c:pt>
                <c:pt idx="1">
                  <c:v>Onderzoeksopzet</c:v>
                </c:pt>
                <c:pt idx="2">
                  <c:v>Uitvoering</c:v>
                </c:pt>
                <c:pt idx="3">
                  <c:v>Conclusie</c:v>
                </c:pt>
                <c:pt idx="4">
                  <c:v>Evaluatie/discussie</c:v>
                </c:pt>
                <c:pt idx="5">
                  <c:v>Structuur, taal, vormgeving</c:v>
                </c:pt>
                <c:pt idx="6">
                  <c:v>Proces</c:v>
                </c:pt>
                <c:pt idx="7">
                  <c:v>Werkplan</c:v>
                </c:pt>
                <c:pt idx="8">
                  <c:v>Logboek</c:v>
                </c:pt>
                <c:pt idx="9">
                  <c:v>eind(%)</c:v>
                </c:pt>
                <c:pt idx="10">
                  <c:v>cijfer</c:v>
                </c:pt>
              </c:strCache>
              <c:extLst xmlns:c15="http://schemas.microsoft.com/office/drawing/2012/chart"/>
            </c:strRef>
          </c:cat>
          <c:val>
            <c:numRef>
              <c:f>'Overzicht resultaten'!$U$7:$U$17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9D-4CE3-8790-092CB9FFB765}"/>
            </c:ext>
          </c:extLst>
        </c:ser>
        <c:ser>
          <c:idx val="19"/>
          <c:order val="19"/>
          <c:tx>
            <c:strRef>
              <c:f>'Overzicht resultaten'!$V$6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</a:schemeClr>
              </a:solidFill>
              <a:ln w="9525">
                <a:solidFill>
                  <a:schemeClr val="accent2">
                    <a:lumMod val="80000"/>
                  </a:schemeClr>
                </a:solidFill>
              </a:ln>
              <a:effectLst/>
            </c:spPr>
          </c:marker>
          <c:cat>
            <c:strRef>
              <c:f>'Overzicht resultaten'!$B$7:$B$17</c:f>
              <c:strCache>
                <c:ptCount val="11"/>
                <c:pt idx="0">
                  <c:v>Inleiding/vraagstelling</c:v>
                </c:pt>
                <c:pt idx="1">
                  <c:v>Onderzoeksopzet</c:v>
                </c:pt>
                <c:pt idx="2">
                  <c:v>Uitvoering</c:v>
                </c:pt>
                <c:pt idx="3">
                  <c:v>Conclusie</c:v>
                </c:pt>
                <c:pt idx="4">
                  <c:v>Evaluatie/discussie</c:v>
                </c:pt>
                <c:pt idx="5">
                  <c:v>Structuur, taal, vormgeving</c:v>
                </c:pt>
                <c:pt idx="6">
                  <c:v>Proces</c:v>
                </c:pt>
                <c:pt idx="7">
                  <c:v>Werkplan</c:v>
                </c:pt>
                <c:pt idx="8">
                  <c:v>Logboek</c:v>
                </c:pt>
                <c:pt idx="9">
                  <c:v>eind(%)</c:v>
                </c:pt>
                <c:pt idx="10">
                  <c:v>cijfer</c:v>
                </c:pt>
              </c:strCache>
              <c:extLst xmlns:c15="http://schemas.microsoft.com/office/drawing/2012/chart"/>
            </c:strRef>
          </c:cat>
          <c:val>
            <c:numRef>
              <c:f>'Overzicht resultaten'!$V$7:$V$17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9D-4CE3-8790-092CB9FFB765}"/>
            </c:ext>
          </c:extLst>
        </c:ser>
        <c:ser>
          <c:idx val="20"/>
          <c:order val="20"/>
          <c:tx>
            <c:strRef>
              <c:f>'Overzicht resultaten'!$W$6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</a:schemeClr>
              </a:solidFill>
              <a:ln w="9525">
                <a:solidFill>
                  <a:schemeClr val="accent3">
                    <a:lumMod val="80000"/>
                  </a:schemeClr>
                </a:solidFill>
              </a:ln>
              <a:effectLst/>
            </c:spPr>
          </c:marker>
          <c:cat>
            <c:strRef>
              <c:f>'Overzicht resultaten'!$B$7:$B$17</c:f>
              <c:strCache>
                <c:ptCount val="11"/>
                <c:pt idx="0">
                  <c:v>Inleiding/vraagstelling</c:v>
                </c:pt>
                <c:pt idx="1">
                  <c:v>Onderzoeksopzet</c:v>
                </c:pt>
                <c:pt idx="2">
                  <c:v>Uitvoering</c:v>
                </c:pt>
                <c:pt idx="3">
                  <c:v>Conclusie</c:v>
                </c:pt>
                <c:pt idx="4">
                  <c:v>Evaluatie/discussie</c:v>
                </c:pt>
                <c:pt idx="5">
                  <c:v>Structuur, taal, vormgeving</c:v>
                </c:pt>
                <c:pt idx="6">
                  <c:v>Proces</c:v>
                </c:pt>
                <c:pt idx="7">
                  <c:v>Werkplan</c:v>
                </c:pt>
                <c:pt idx="8">
                  <c:v>Logboek</c:v>
                </c:pt>
                <c:pt idx="9">
                  <c:v>eind(%)</c:v>
                </c:pt>
                <c:pt idx="10">
                  <c:v>cijfer</c:v>
                </c:pt>
              </c:strCache>
              <c:extLst xmlns:c15="http://schemas.microsoft.com/office/drawing/2012/chart"/>
            </c:strRef>
          </c:cat>
          <c:val>
            <c:numRef>
              <c:f>'Overzicht resultaten'!$W$7:$W$17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59D-4CE3-8790-092CB9FFB765}"/>
            </c:ext>
          </c:extLst>
        </c:ser>
        <c:ser>
          <c:idx val="21"/>
          <c:order val="21"/>
          <c:tx>
            <c:strRef>
              <c:f>'Overzicht resultaten'!$X$6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</a:schemeClr>
              </a:solidFill>
              <a:ln w="9525">
                <a:solidFill>
                  <a:schemeClr val="accent4">
                    <a:lumMod val="80000"/>
                  </a:schemeClr>
                </a:solidFill>
              </a:ln>
              <a:effectLst/>
            </c:spPr>
          </c:marker>
          <c:cat>
            <c:strRef>
              <c:f>'Overzicht resultaten'!$B$7:$B$17</c:f>
              <c:strCache>
                <c:ptCount val="11"/>
                <c:pt idx="0">
                  <c:v>Inleiding/vraagstelling</c:v>
                </c:pt>
                <c:pt idx="1">
                  <c:v>Onderzoeksopzet</c:v>
                </c:pt>
                <c:pt idx="2">
                  <c:v>Uitvoering</c:v>
                </c:pt>
                <c:pt idx="3">
                  <c:v>Conclusie</c:v>
                </c:pt>
                <c:pt idx="4">
                  <c:v>Evaluatie/discussie</c:v>
                </c:pt>
                <c:pt idx="5">
                  <c:v>Structuur, taal, vormgeving</c:v>
                </c:pt>
                <c:pt idx="6">
                  <c:v>Proces</c:v>
                </c:pt>
                <c:pt idx="7">
                  <c:v>Werkplan</c:v>
                </c:pt>
                <c:pt idx="8">
                  <c:v>Logboek</c:v>
                </c:pt>
                <c:pt idx="9">
                  <c:v>eind(%)</c:v>
                </c:pt>
                <c:pt idx="10">
                  <c:v>cijfer</c:v>
                </c:pt>
              </c:strCache>
              <c:extLst xmlns:c15="http://schemas.microsoft.com/office/drawing/2012/chart"/>
            </c:strRef>
          </c:cat>
          <c:val>
            <c:numRef>
              <c:f>'Overzicht resultaten'!$X$7:$X$17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59D-4CE3-8790-092CB9FFB765}"/>
            </c:ext>
          </c:extLst>
        </c:ser>
        <c:ser>
          <c:idx val="22"/>
          <c:order val="22"/>
          <c:tx>
            <c:strRef>
              <c:f>'Overzicht resultaten'!$Y$6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</a:schemeClr>
              </a:solidFill>
              <a:ln w="9525">
                <a:solidFill>
                  <a:schemeClr val="accent5">
                    <a:lumMod val="80000"/>
                  </a:schemeClr>
                </a:solidFill>
              </a:ln>
              <a:effectLst/>
            </c:spPr>
          </c:marker>
          <c:cat>
            <c:strRef>
              <c:f>'Overzicht resultaten'!$B$7:$B$17</c:f>
              <c:strCache>
                <c:ptCount val="11"/>
                <c:pt idx="0">
                  <c:v>Inleiding/vraagstelling</c:v>
                </c:pt>
                <c:pt idx="1">
                  <c:v>Onderzoeksopzet</c:v>
                </c:pt>
                <c:pt idx="2">
                  <c:v>Uitvoering</c:v>
                </c:pt>
                <c:pt idx="3">
                  <c:v>Conclusie</c:v>
                </c:pt>
                <c:pt idx="4">
                  <c:v>Evaluatie/discussie</c:v>
                </c:pt>
                <c:pt idx="5">
                  <c:v>Structuur, taal, vormgeving</c:v>
                </c:pt>
                <c:pt idx="6">
                  <c:v>Proces</c:v>
                </c:pt>
                <c:pt idx="7">
                  <c:v>Werkplan</c:v>
                </c:pt>
                <c:pt idx="8">
                  <c:v>Logboek</c:v>
                </c:pt>
                <c:pt idx="9">
                  <c:v>eind(%)</c:v>
                </c:pt>
                <c:pt idx="10">
                  <c:v>cijfer</c:v>
                </c:pt>
              </c:strCache>
              <c:extLst xmlns:c15="http://schemas.microsoft.com/office/drawing/2012/chart"/>
            </c:strRef>
          </c:cat>
          <c:val>
            <c:numRef>
              <c:f>'Overzicht resultaten'!$Y$7:$Y$17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9D-4CE3-8790-092CB9FFB765}"/>
            </c:ext>
          </c:extLst>
        </c:ser>
        <c:ser>
          <c:idx val="23"/>
          <c:order val="23"/>
          <c:tx>
            <c:strRef>
              <c:f>'Overzicht resultaten'!$Z$6</c:f>
              <c:strCache>
                <c:ptCount val="1"/>
              </c:strCache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</a:schemeClr>
              </a:solidFill>
              <a:ln w="9525">
                <a:solidFill>
                  <a:schemeClr val="accent6">
                    <a:lumMod val="80000"/>
                  </a:schemeClr>
                </a:solidFill>
              </a:ln>
              <a:effectLst/>
            </c:spPr>
          </c:marker>
          <c:cat>
            <c:strRef>
              <c:f>'Overzicht resultaten'!$B$7:$B$17</c:f>
              <c:strCache>
                <c:ptCount val="11"/>
                <c:pt idx="0">
                  <c:v>Inleiding/vraagstelling</c:v>
                </c:pt>
                <c:pt idx="1">
                  <c:v>Onderzoeksopzet</c:v>
                </c:pt>
                <c:pt idx="2">
                  <c:v>Uitvoering</c:v>
                </c:pt>
                <c:pt idx="3">
                  <c:v>Conclusie</c:v>
                </c:pt>
                <c:pt idx="4">
                  <c:v>Evaluatie/discussie</c:v>
                </c:pt>
                <c:pt idx="5">
                  <c:v>Structuur, taal, vormgeving</c:v>
                </c:pt>
                <c:pt idx="6">
                  <c:v>Proces</c:v>
                </c:pt>
                <c:pt idx="7">
                  <c:v>Werkplan</c:v>
                </c:pt>
                <c:pt idx="8">
                  <c:v>Logboek</c:v>
                </c:pt>
                <c:pt idx="9">
                  <c:v>eind(%)</c:v>
                </c:pt>
                <c:pt idx="10">
                  <c:v>cijfer</c:v>
                </c:pt>
              </c:strCache>
              <c:extLst xmlns:c15="http://schemas.microsoft.com/office/drawing/2012/chart"/>
            </c:strRef>
          </c:cat>
          <c:val>
            <c:numRef>
              <c:f>'Overzicht resultaten'!$Z$7:$Z$17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59D-4CE3-8790-092CB9FFB765}"/>
            </c:ext>
          </c:extLst>
        </c:ser>
        <c:ser>
          <c:idx val="24"/>
          <c:order val="24"/>
          <c:tx>
            <c:strRef>
              <c:f>'Overzicht resultaten'!$AA$6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strRef>
              <c:f>'Overzicht resultaten'!$B$7:$B$17</c:f>
              <c:strCache>
                <c:ptCount val="11"/>
                <c:pt idx="0">
                  <c:v>Inleiding/vraagstelling</c:v>
                </c:pt>
                <c:pt idx="1">
                  <c:v>Onderzoeksopzet</c:v>
                </c:pt>
                <c:pt idx="2">
                  <c:v>Uitvoering</c:v>
                </c:pt>
                <c:pt idx="3">
                  <c:v>Conclusie</c:v>
                </c:pt>
                <c:pt idx="4">
                  <c:v>Evaluatie/discussie</c:v>
                </c:pt>
                <c:pt idx="5">
                  <c:v>Structuur, taal, vormgeving</c:v>
                </c:pt>
                <c:pt idx="6">
                  <c:v>Proces</c:v>
                </c:pt>
                <c:pt idx="7">
                  <c:v>Werkplan</c:v>
                </c:pt>
                <c:pt idx="8">
                  <c:v>Logboek</c:v>
                </c:pt>
                <c:pt idx="9">
                  <c:v>eind(%)</c:v>
                </c:pt>
                <c:pt idx="10">
                  <c:v>cijfer</c:v>
                </c:pt>
              </c:strCache>
              <c:extLst xmlns:c15="http://schemas.microsoft.com/office/drawing/2012/chart"/>
            </c:strRef>
          </c:cat>
          <c:val>
            <c:numRef>
              <c:f>'Overzicht resultaten'!$AA$7:$AA$17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59D-4CE3-8790-092CB9FFB765}"/>
            </c:ext>
          </c:extLst>
        </c:ser>
        <c:ser>
          <c:idx val="25"/>
          <c:order val="25"/>
          <c:tx>
            <c:strRef>
              <c:f>'Overzicht resultaten'!$AB$6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strRef>
              <c:f>'Overzicht resultaten'!$B$7:$B$17</c:f>
              <c:strCache>
                <c:ptCount val="11"/>
                <c:pt idx="0">
                  <c:v>Inleiding/vraagstelling</c:v>
                </c:pt>
                <c:pt idx="1">
                  <c:v>Onderzoeksopzet</c:v>
                </c:pt>
                <c:pt idx="2">
                  <c:v>Uitvoering</c:v>
                </c:pt>
                <c:pt idx="3">
                  <c:v>Conclusie</c:v>
                </c:pt>
                <c:pt idx="4">
                  <c:v>Evaluatie/discussie</c:v>
                </c:pt>
                <c:pt idx="5">
                  <c:v>Structuur, taal, vormgeving</c:v>
                </c:pt>
                <c:pt idx="6">
                  <c:v>Proces</c:v>
                </c:pt>
                <c:pt idx="7">
                  <c:v>Werkplan</c:v>
                </c:pt>
                <c:pt idx="8">
                  <c:v>Logboek</c:v>
                </c:pt>
                <c:pt idx="9">
                  <c:v>eind(%)</c:v>
                </c:pt>
                <c:pt idx="10">
                  <c:v>cijfer</c:v>
                </c:pt>
              </c:strCache>
              <c:extLst xmlns:c15="http://schemas.microsoft.com/office/drawing/2012/chart"/>
            </c:strRef>
          </c:cat>
          <c:val>
            <c:numRef>
              <c:f>'Overzicht resultaten'!$AB$7:$AB$17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59D-4CE3-8790-092CB9FFB765}"/>
            </c:ext>
          </c:extLst>
        </c:ser>
        <c:ser>
          <c:idx val="26"/>
          <c:order val="26"/>
          <c:tx>
            <c:strRef>
              <c:f>'Overzicht resultaten'!$AC$6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strRef>
              <c:f>'Overzicht resultaten'!$B$7:$B$17</c:f>
              <c:strCache>
                <c:ptCount val="11"/>
                <c:pt idx="0">
                  <c:v>Inleiding/vraagstelling</c:v>
                </c:pt>
                <c:pt idx="1">
                  <c:v>Onderzoeksopzet</c:v>
                </c:pt>
                <c:pt idx="2">
                  <c:v>Uitvoering</c:v>
                </c:pt>
                <c:pt idx="3">
                  <c:v>Conclusie</c:v>
                </c:pt>
                <c:pt idx="4">
                  <c:v>Evaluatie/discussie</c:v>
                </c:pt>
                <c:pt idx="5">
                  <c:v>Structuur, taal, vormgeving</c:v>
                </c:pt>
                <c:pt idx="6">
                  <c:v>Proces</c:v>
                </c:pt>
                <c:pt idx="7">
                  <c:v>Werkplan</c:v>
                </c:pt>
                <c:pt idx="8">
                  <c:v>Logboek</c:v>
                </c:pt>
                <c:pt idx="9">
                  <c:v>eind(%)</c:v>
                </c:pt>
                <c:pt idx="10">
                  <c:v>cijfer</c:v>
                </c:pt>
              </c:strCache>
              <c:extLst xmlns:c15="http://schemas.microsoft.com/office/drawing/2012/chart"/>
            </c:strRef>
          </c:cat>
          <c:val>
            <c:numRef>
              <c:f>'Overzicht resultaten'!$AC$7:$AC$17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59D-4CE3-8790-092CB9FFB765}"/>
            </c:ext>
          </c:extLst>
        </c:ser>
        <c:ser>
          <c:idx val="27"/>
          <c:order val="27"/>
          <c:tx>
            <c:strRef>
              <c:f>'Overzicht resultaten'!$AD$6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 w="9525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strRef>
              <c:f>'Overzicht resultaten'!$B$7:$B$17</c:f>
              <c:strCache>
                <c:ptCount val="11"/>
                <c:pt idx="0">
                  <c:v>Inleiding/vraagstelling</c:v>
                </c:pt>
                <c:pt idx="1">
                  <c:v>Onderzoeksopzet</c:v>
                </c:pt>
                <c:pt idx="2">
                  <c:v>Uitvoering</c:v>
                </c:pt>
                <c:pt idx="3">
                  <c:v>Conclusie</c:v>
                </c:pt>
                <c:pt idx="4">
                  <c:v>Evaluatie/discussie</c:v>
                </c:pt>
                <c:pt idx="5">
                  <c:v>Structuur, taal, vormgeving</c:v>
                </c:pt>
                <c:pt idx="6">
                  <c:v>Proces</c:v>
                </c:pt>
                <c:pt idx="7">
                  <c:v>Werkplan</c:v>
                </c:pt>
                <c:pt idx="8">
                  <c:v>Logboek</c:v>
                </c:pt>
                <c:pt idx="9">
                  <c:v>eind(%)</c:v>
                </c:pt>
                <c:pt idx="10">
                  <c:v>cijfer</c:v>
                </c:pt>
              </c:strCache>
              <c:extLst xmlns:c15="http://schemas.microsoft.com/office/drawing/2012/chart"/>
            </c:strRef>
          </c:cat>
          <c:val>
            <c:numRef>
              <c:f>'Overzicht resultaten'!$AD$7:$AD$17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59D-4CE3-8790-092CB9FFB765}"/>
            </c:ext>
          </c:extLst>
        </c:ser>
        <c:ser>
          <c:idx val="28"/>
          <c:order val="28"/>
          <c:tx>
            <c:strRef>
              <c:f>'Overzicht resultaten'!$AE$6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accent5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strRef>
              <c:f>'Overzicht resultaten'!$B$7:$B$17</c:f>
              <c:strCache>
                <c:ptCount val="11"/>
                <c:pt idx="0">
                  <c:v>Inleiding/vraagstelling</c:v>
                </c:pt>
                <c:pt idx="1">
                  <c:v>Onderzoeksopzet</c:v>
                </c:pt>
                <c:pt idx="2">
                  <c:v>Uitvoering</c:v>
                </c:pt>
                <c:pt idx="3">
                  <c:v>Conclusie</c:v>
                </c:pt>
                <c:pt idx="4">
                  <c:v>Evaluatie/discussie</c:v>
                </c:pt>
                <c:pt idx="5">
                  <c:v>Structuur, taal, vormgeving</c:v>
                </c:pt>
                <c:pt idx="6">
                  <c:v>Proces</c:v>
                </c:pt>
                <c:pt idx="7">
                  <c:v>Werkplan</c:v>
                </c:pt>
                <c:pt idx="8">
                  <c:v>Logboek</c:v>
                </c:pt>
                <c:pt idx="9">
                  <c:v>eind(%)</c:v>
                </c:pt>
                <c:pt idx="10">
                  <c:v>cijfer</c:v>
                </c:pt>
              </c:strCache>
              <c:extLst xmlns:c15="http://schemas.microsoft.com/office/drawing/2012/chart"/>
            </c:strRef>
          </c:cat>
          <c:val>
            <c:numRef>
              <c:f>'Overzicht resultaten'!$AE$7:$AE$17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59D-4CE3-8790-092CB9FFB765}"/>
            </c:ext>
          </c:extLst>
        </c:ser>
        <c:ser>
          <c:idx val="29"/>
          <c:order val="29"/>
          <c:tx>
            <c:strRef>
              <c:f>'Overzicht resultaten'!$AF$6</c:f>
              <c:strCache>
                <c:ptCount val="1"/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strRef>
              <c:f>'Overzicht resultaten'!$B$7:$B$17</c:f>
              <c:strCache>
                <c:ptCount val="11"/>
                <c:pt idx="0">
                  <c:v>Inleiding/vraagstelling</c:v>
                </c:pt>
                <c:pt idx="1">
                  <c:v>Onderzoeksopzet</c:v>
                </c:pt>
                <c:pt idx="2">
                  <c:v>Uitvoering</c:v>
                </c:pt>
                <c:pt idx="3">
                  <c:v>Conclusie</c:v>
                </c:pt>
                <c:pt idx="4">
                  <c:v>Evaluatie/discussie</c:v>
                </c:pt>
                <c:pt idx="5">
                  <c:v>Structuur, taal, vormgeving</c:v>
                </c:pt>
                <c:pt idx="6">
                  <c:v>Proces</c:v>
                </c:pt>
                <c:pt idx="7">
                  <c:v>Werkplan</c:v>
                </c:pt>
                <c:pt idx="8">
                  <c:v>Logboek</c:v>
                </c:pt>
                <c:pt idx="9">
                  <c:v>eind(%)</c:v>
                </c:pt>
                <c:pt idx="10">
                  <c:v>cijfer</c:v>
                </c:pt>
              </c:strCache>
              <c:extLst xmlns:c15="http://schemas.microsoft.com/office/drawing/2012/chart"/>
            </c:strRef>
          </c:cat>
          <c:val>
            <c:numRef>
              <c:f>'Overzicht resultaten'!$AF$7:$AF$17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59D-4CE3-8790-092CB9FFB765}"/>
            </c:ext>
          </c:extLst>
        </c:ser>
        <c:ser>
          <c:idx val="30"/>
          <c:order val="30"/>
          <c:tx>
            <c:strRef>
              <c:f>'Overzicht resultaten'!$AG$6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50000"/>
                </a:schemeClr>
              </a:solidFill>
              <a:ln w="9525">
                <a:solidFill>
                  <a:schemeClr val="accent1">
                    <a:lumMod val="50000"/>
                  </a:schemeClr>
                </a:solidFill>
              </a:ln>
              <a:effectLst/>
            </c:spPr>
          </c:marker>
          <c:cat>
            <c:strRef>
              <c:f>'Overzicht resultaten'!$B$7:$B$17</c:f>
              <c:strCache>
                <c:ptCount val="11"/>
                <c:pt idx="0">
                  <c:v>Inleiding/vraagstelling</c:v>
                </c:pt>
                <c:pt idx="1">
                  <c:v>Onderzoeksopzet</c:v>
                </c:pt>
                <c:pt idx="2">
                  <c:v>Uitvoering</c:v>
                </c:pt>
                <c:pt idx="3">
                  <c:v>Conclusie</c:v>
                </c:pt>
                <c:pt idx="4">
                  <c:v>Evaluatie/discussie</c:v>
                </c:pt>
                <c:pt idx="5">
                  <c:v>Structuur, taal, vormgeving</c:v>
                </c:pt>
                <c:pt idx="6">
                  <c:v>Proces</c:v>
                </c:pt>
                <c:pt idx="7">
                  <c:v>Werkplan</c:v>
                </c:pt>
                <c:pt idx="8">
                  <c:v>Logboek</c:v>
                </c:pt>
                <c:pt idx="9">
                  <c:v>eind(%)</c:v>
                </c:pt>
                <c:pt idx="10">
                  <c:v>cijfer</c:v>
                </c:pt>
              </c:strCache>
              <c:extLst xmlns:c15="http://schemas.microsoft.com/office/drawing/2012/chart"/>
            </c:strRef>
          </c:cat>
          <c:val>
            <c:numRef>
              <c:f>'Overzicht resultaten'!$AG$7:$AG$17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59D-4CE3-8790-092CB9FFB765}"/>
            </c:ext>
          </c:extLst>
        </c:ser>
        <c:ser>
          <c:idx val="31"/>
          <c:order val="31"/>
          <c:tx>
            <c:strRef>
              <c:f>'Overzicht resultaten'!$AH$6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5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'Overzicht resultaten'!$B$7:$B$17</c:f>
              <c:strCache>
                <c:ptCount val="11"/>
                <c:pt idx="0">
                  <c:v>Inleiding/vraagstelling</c:v>
                </c:pt>
                <c:pt idx="1">
                  <c:v>Onderzoeksopzet</c:v>
                </c:pt>
                <c:pt idx="2">
                  <c:v>Uitvoering</c:v>
                </c:pt>
                <c:pt idx="3">
                  <c:v>Conclusie</c:v>
                </c:pt>
                <c:pt idx="4">
                  <c:v>Evaluatie/discussie</c:v>
                </c:pt>
                <c:pt idx="5">
                  <c:v>Structuur, taal, vormgeving</c:v>
                </c:pt>
                <c:pt idx="6">
                  <c:v>Proces</c:v>
                </c:pt>
                <c:pt idx="7">
                  <c:v>Werkplan</c:v>
                </c:pt>
                <c:pt idx="8">
                  <c:v>Logboek</c:v>
                </c:pt>
                <c:pt idx="9">
                  <c:v>eind(%)</c:v>
                </c:pt>
                <c:pt idx="10">
                  <c:v>cijfer</c:v>
                </c:pt>
              </c:strCache>
              <c:extLst xmlns:c15="http://schemas.microsoft.com/office/drawing/2012/chart"/>
            </c:strRef>
          </c:cat>
          <c:val>
            <c:numRef>
              <c:f>'Overzicht resultaten'!$AH$7:$AH$17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59D-4CE3-8790-092CB9FFB765}"/>
            </c:ext>
          </c:extLst>
        </c:ser>
        <c:ser>
          <c:idx val="33"/>
          <c:order val="33"/>
          <c:tx>
            <c:strRef>
              <c:f>'Overzicht resultaten'!$AJ$6</c:f>
              <c:strCache>
                <c:ptCount val="1"/>
                <c:pt idx="0">
                  <c:v>klas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4">
                    <a:lumMod val="50000"/>
                  </a:schemeClr>
                </a:solidFill>
              </a:ln>
              <a:effectLst/>
            </c:spPr>
          </c:marker>
          <c:cat>
            <c:strRef>
              <c:f>'Overzicht resultaten'!$B$7:$B$17</c:f>
              <c:strCache>
                <c:ptCount val="11"/>
                <c:pt idx="0">
                  <c:v>Inleiding/vraagstelling</c:v>
                </c:pt>
                <c:pt idx="1">
                  <c:v>Onderzoeksopzet</c:v>
                </c:pt>
                <c:pt idx="2">
                  <c:v>Uitvoering</c:v>
                </c:pt>
                <c:pt idx="3">
                  <c:v>Conclusie</c:v>
                </c:pt>
                <c:pt idx="4">
                  <c:v>Evaluatie/discussie</c:v>
                </c:pt>
                <c:pt idx="5">
                  <c:v>Structuur, taal, vormgeving</c:v>
                </c:pt>
                <c:pt idx="6">
                  <c:v>Proces</c:v>
                </c:pt>
                <c:pt idx="7">
                  <c:v>Werkplan</c:v>
                </c:pt>
                <c:pt idx="8">
                  <c:v>Logboek</c:v>
                </c:pt>
                <c:pt idx="9">
                  <c:v>eind(%)</c:v>
                </c:pt>
                <c:pt idx="10">
                  <c:v>cijfer</c:v>
                </c:pt>
              </c:strCache>
            </c:strRef>
          </c:cat>
          <c:val>
            <c:numRef>
              <c:f>'Overzicht resultaten'!$AJ$7:$AJ$17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859D-4CE3-8790-092CB9FFB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980280"/>
        <c:axId val="239343280"/>
        <c:extLst>
          <c:ext xmlns:c15="http://schemas.microsoft.com/office/drawing/2012/chart" uri="{02D57815-91ED-43cb-92C2-25804820EDAC}">
            <c15:filteredRad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'Overzicht resultaten'!$C$6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'Overzicht resultaten'!$B$7:$B$17</c15:sqref>
                        </c15:formulaRef>
                      </c:ext>
                    </c:extLst>
                    <c:strCache>
                      <c:ptCount val="11"/>
                      <c:pt idx="0">
                        <c:v>Inleiding/vraagstelling</c:v>
                      </c:pt>
                      <c:pt idx="1">
                        <c:v>Onderzoeksopzet</c:v>
                      </c:pt>
                      <c:pt idx="2">
                        <c:v>Uitvoering</c:v>
                      </c:pt>
                      <c:pt idx="3">
                        <c:v>Conclusie</c:v>
                      </c:pt>
                      <c:pt idx="4">
                        <c:v>Evaluatie/discussie</c:v>
                      </c:pt>
                      <c:pt idx="5">
                        <c:v>Structuur, taal, vormgeving</c:v>
                      </c:pt>
                      <c:pt idx="6">
                        <c:v>Proces</c:v>
                      </c:pt>
                      <c:pt idx="7">
                        <c:v>Werkplan</c:v>
                      </c:pt>
                      <c:pt idx="8">
                        <c:v>Logboek</c:v>
                      </c:pt>
                      <c:pt idx="9">
                        <c:v>eind(%)</c:v>
                      </c:pt>
                      <c:pt idx="10">
                        <c:v>cijfer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'Overzicht resultaten'!$C$7:$C$17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1-859D-4CE3-8790-092CB9FFB765}"/>
                  </c:ext>
                </c:extLst>
              </c15:ser>
            </c15:filteredRadarSeries>
            <c15:filteredRadar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resultaten'!$D$6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resultaten'!$B$7:$B$17</c15:sqref>
                        </c15:formulaRef>
                      </c:ext>
                    </c:extLst>
                    <c:strCache>
                      <c:ptCount val="11"/>
                      <c:pt idx="0">
                        <c:v>Inleiding/vraagstelling</c:v>
                      </c:pt>
                      <c:pt idx="1">
                        <c:v>Onderzoeksopzet</c:v>
                      </c:pt>
                      <c:pt idx="2">
                        <c:v>Uitvoering</c:v>
                      </c:pt>
                      <c:pt idx="3">
                        <c:v>Conclusie</c:v>
                      </c:pt>
                      <c:pt idx="4">
                        <c:v>Evaluatie/discussie</c:v>
                      </c:pt>
                      <c:pt idx="5">
                        <c:v>Structuur, taal, vormgeving</c:v>
                      </c:pt>
                      <c:pt idx="6">
                        <c:v>Proces</c:v>
                      </c:pt>
                      <c:pt idx="7">
                        <c:v>Werkplan</c:v>
                      </c:pt>
                      <c:pt idx="8">
                        <c:v>Logboek</c:v>
                      </c:pt>
                      <c:pt idx="9">
                        <c:v>eind(%)</c:v>
                      </c:pt>
                      <c:pt idx="10">
                        <c:v>cijfer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resultaten'!$D$7:$D$17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859D-4CE3-8790-092CB9FFB765}"/>
                  </c:ext>
                </c:extLst>
              </c15:ser>
            </c15:filteredRadarSeries>
            <c15:filteredRadar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resultaten'!$E$6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resultaten'!$B$7:$B$17</c15:sqref>
                        </c15:formulaRef>
                      </c:ext>
                    </c:extLst>
                    <c:strCache>
                      <c:ptCount val="11"/>
                      <c:pt idx="0">
                        <c:v>Inleiding/vraagstelling</c:v>
                      </c:pt>
                      <c:pt idx="1">
                        <c:v>Onderzoeksopzet</c:v>
                      </c:pt>
                      <c:pt idx="2">
                        <c:v>Uitvoering</c:v>
                      </c:pt>
                      <c:pt idx="3">
                        <c:v>Conclusie</c:v>
                      </c:pt>
                      <c:pt idx="4">
                        <c:v>Evaluatie/discussie</c:v>
                      </c:pt>
                      <c:pt idx="5">
                        <c:v>Structuur, taal, vormgeving</c:v>
                      </c:pt>
                      <c:pt idx="6">
                        <c:v>Proces</c:v>
                      </c:pt>
                      <c:pt idx="7">
                        <c:v>Werkplan</c:v>
                      </c:pt>
                      <c:pt idx="8">
                        <c:v>Logboek</c:v>
                      </c:pt>
                      <c:pt idx="9">
                        <c:v>eind(%)</c:v>
                      </c:pt>
                      <c:pt idx="10">
                        <c:v>cijfer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resultaten'!$E$7:$E$17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859D-4CE3-8790-092CB9FFB765}"/>
                  </c:ext>
                </c:extLst>
              </c15:ser>
            </c15:filteredRadarSeries>
            <c15:filteredRadar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resultaten'!$F$6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resultaten'!$B$7:$B$17</c15:sqref>
                        </c15:formulaRef>
                      </c:ext>
                    </c:extLst>
                    <c:strCache>
                      <c:ptCount val="11"/>
                      <c:pt idx="0">
                        <c:v>Inleiding/vraagstelling</c:v>
                      </c:pt>
                      <c:pt idx="1">
                        <c:v>Onderzoeksopzet</c:v>
                      </c:pt>
                      <c:pt idx="2">
                        <c:v>Uitvoering</c:v>
                      </c:pt>
                      <c:pt idx="3">
                        <c:v>Conclusie</c:v>
                      </c:pt>
                      <c:pt idx="4">
                        <c:v>Evaluatie/discussie</c:v>
                      </c:pt>
                      <c:pt idx="5">
                        <c:v>Structuur, taal, vormgeving</c:v>
                      </c:pt>
                      <c:pt idx="6">
                        <c:v>Proces</c:v>
                      </c:pt>
                      <c:pt idx="7">
                        <c:v>Werkplan</c:v>
                      </c:pt>
                      <c:pt idx="8">
                        <c:v>Logboek</c:v>
                      </c:pt>
                      <c:pt idx="9">
                        <c:v>eind(%)</c:v>
                      </c:pt>
                      <c:pt idx="10">
                        <c:v>cijfer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resultaten'!$F$7:$F$17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859D-4CE3-8790-092CB9FFB765}"/>
                  </c:ext>
                </c:extLst>
              </c15:ser>
            </c15:filteredRadarSeries>
            <c15:filteredRadarSeries>
              <c15:ser>
                <c:idx val="5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resultaten'!$G$6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resultaten'!$B$7:$B$17</c15:sqref>
                        </c15:formulaRef>
                      </c:ext>
                    </c:extLst>
                    <c:strCache>
                      <c:ptCount val="11"/>
                      <c:pt idx="0">
                        <c:v>Inleiding/vraagstelling</c:v>
                      </c:pt>
                      <c:pt idx="1">
                        <c:v>Onderzoeksopzet</c:v>
                      </c:pt>
                      <c:pt idx="2">
                        <c:v>Uitvoering</c:v>
                      </c:pt>
                      <c:pt idx="3">
                        <c:v>Conclusie</c:v>
                      </c:pt>
                      <c:pt idx="4">
                        <c:v>Evaluatie/discussie</c:v>
                      </c:pt>
                      <c:pt idx="5">
                        <c:v>Structuur, taal, vormgeving</c:v>
                      </c:pt>
                      <c:pt idx="6">
                        <c:v>Proces</c:v>
                      </c:pt>
                      <c:pt idx="7">
                        <c:v>Werkplan</c:v>
                      </c:pt>
                      <c:pt idx="8">
                        <c:v>Logboek</c:v>
                      </c:pt>
                      <c:pt idx="9">
                        <c:v>eind(%)</c:v>
                      </c:pt>
                      <c:pt idx="10">
                        <c:v>cijfer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resultaten'!$G$7:$G$17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859D-4CE3-8790-092CB9FFB765}"/>
                  </c:ext>
                </c:extLst>
              </c15:ser>
            </c15:filteredRadarSeries>
            <c15:filteredRadar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resultaten'!$H$6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resultaten'!$B$7:$B$17</c15:sqref>
                        </c15:formulaRef>
                      </c:ext>
                    </c:extLst>
                    <c:strCache>
                      <c:ptCount val="11"/>
                      <c:pt idx="0">
                        <c:v>Inleiding/vraagstelling</c:v>
                      </c:pt>
                      <c:pt idx="1">
                        <c:v>Onderzoeksopzet</c:v>
                      </c:pt>
                      <c:pt idx="2">
                        <c:v>Uitvoering</c:v>
                      </c:pt>
                      <c:pt idx="3">
                        <c:v>Conclusie</c:v>
                      </c:pt>
                      <c:pt idx="4">
                        <c:v>Evaluatie/discussie</c:v>
                      </c:pt>
                      <c:pt idx="5">
                        <c:v>Structuur, taal, vormgeving</c:v>
                      </c:pt>
                      <c:pt idx="6">
                        <c:v>Proces</c:v>
                      </c:pt>
                      <c:pt idx="7">
                        <c:v>Werkplan</c:v>
                      </c:pt>
                      <c:pt idx="8">
                        <c:v>Logboek</c:v>
                      </c:pt>
                      <c:pt idx="9">
                        <c:v>eind(%)</c:v>
                      </c:pt>
                      <c:pt idx="10">
                        <c:v>cijfer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resultaten'!$H$7:$H$17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859D-4CE3-8790-092CB9FFB765}"/>
                  </c:ext>
                </c:extLst>
              </c15:ser>
            </c15:filteredRadarSeries>
            <c15:filteredRadarSeries>
              <c15:ser>
                <c:idx val="7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resultaten'!$I$6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resultaten'!$B$7:$B$17</c15:sqref>
                        </c15:formulaRef>
                      </c:ext>
                    </c:extLst>
                    <c:strCache>
                      <c:ptCount val="11"/>
                      <c:pt idx="0">
                        <c:v>Inleiding/vraagstelling</c:v>
                      </c:pt>
                      <c:pt idx="1">
                        <c:v>Onderzoeksopzet</c:v>
                      </c:pt>
                      <c:pt idx="2">
                        <c:v>Uitvoering</c:v>
                      </c:pt>
                      <c:pt idx="3">
                        <c:v>Conclusie</c:v>
                      </c:pt>
                      <c:pt idx="4">
                        <c:v>Evaluatie/discussie</c:v>
                      </c:pt>
                      <c:pt idx="5">
                        <c:v>Structuur, taal, vormgeving</c:v>
                      </c:pt>
                      <c:pt idx="6">
                        <c:v>Proces</c:v>
                      </c:pt>
                      <c:pt idx="7">
                        <c:v>Werkplan</c:v>
                      </c:pt>
                      <c:pt idx="8">
                        <c:v>Logboek</c:v>
                      </c:pt>
                      <c:pt idx="9">
                        <c:v>eind(%)</c:v>
                      </c:pt>
                      <c:pt idx="10">
                        <c:v>cijfer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resultaten'!$I$7:$I$17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859D-4CE3-8790-092CB9FFB765}"/>
                  </c:ext>
                </c:extLst>
              </c15:ser>
            </c15:filteredRadarSeries>
            <c15:filteredRadar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resultaten'!$J$6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resultaten'!$B$7:$B$17</c15:sqref>
                        </c15:formulaRef>
                      </c:ext>
                    </c:extLst>
                    <c:strCache>
                      <c:ptCount val="11"/>
                      <c:pt idx="0">
                        <c:v>Inleiding/vraagstelling</c:v>
                      </c:pt>
                      <c:pt idx="1">
                        <c:v>Onderzoeksopzet</c:v>
                      </c:pt>
                      <c:pt idx="2">
                        <c:v>Uitvoering</c:v>
                      </c:pt>
                      <c:pt idx="3">
                        <c:v>Conclusie</c:v>
                      </c:pt>
                      <c:pt idx="4">
                        <c:v>Evaluatie/discussie</c:v>
                      </c:pt>
                      <c:pt idx="5">
                        <c:v>Structuur, taal, vormgeving</c:v>
                      </c:pt>
                      <c:pt idx="6">
                        <c:v>Proces</c:v>
                      </c:pt>
                      <c:pt idx="7">
                        <c:v>Werkplan</c:v>
                      </c:pt>
                      <c:pt idx="8">
                        <c:v>Logboek</c:v>
                      </c:pt>
                      <c:pt idx="9">
                        <c:v>eind(%)</c:v>
                      </c:pt>
                      <c:pt idx="10">
                        <c:v>cijfer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resultaten'!$J$7:$J$17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859D-4CE3-8790-092CB9FFB765}"/>
                  </c:ext>
                </c:extLst>
              </c15:ser>
            </c15:filteredRadarSeries>
            <c15:filteredRadarSeries>
              <c15:ser>
                <c:idx val="9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resultaten'!$K$6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resultaten'!$B$7:$B$17</c15:sqref>
                        </c15:formulaRef>
                      </c:ext>
                    </c:extLst>
                    <c:strCache>
                      <c:ptCount val="11"/>
                      <c:pt idx="0">
                        <c:v>Inleiding/vraagstelling</c:v>
                      </c:pt>
                      <c:pt idx="1">
                        <c:v>Onderzoeksopzet</c:v>
                      </c:pt>
                      <c:pt idx="2">
                        <c:v>Uitvoering</c:v>
                      </c:pt>
                      <c:pt idx="3">
                        <c:v>Conclusie</c:v>
                      </c:pt>
                      <c:pt idx="4">
                        <c:v>Evaluatie/discussie</c:v>
                      </c:pt>
                      <c:pt idx="5">
                        <c:v>Structuur, taal, vormgeving</c:v>
                      </c:pt>
                      <c:pt idx="6">
                        <c:v>Proces</c:v>
                      </c:pt>
                      <c:pt idx="7">
                        <c:v>Werkplan</c:v>
                      </c:pt>
                      <c:pt idx="8">
                        <c:v>Logboek</c:v>
                      </c:pt>
                      <c:pt idx="9">
                        <c:v>eind(%)</c:v>
                      </c:pt>
                      <c:pt idx="10">
                        <c:v>cijfer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resultaten'!$K$7:$K$17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859D-4CE3-8790-092CB9FFB765}"/>
                  </c:ext>
                </c:extLst>
              </c15:ser>
            </c15:filteredRadarSeries>
            <c15:filteredRadarSeries>
              <c15:ser>
                <c:idx val="10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resultaten'!$L$6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resultaten'!$B$7:$B$17</c15:sqref>
                        </c15:formulaRef>
                      </c:ext>
                    </c:extLst>
                    <c:strCache>
                      <c:ptCount val="11"/>
                      <c:pt idx="0">
                        <c:v>Inleiding/vraagstelling</c:v>
                      </c:pt>
                      <c:pt idx="1">
                        <c:v>Onderzoeksopzet</c:v>
                      </c:pt>
                      <c:pt idx="2">
                        <c:v>Uitvoering</c:v>
                      </c:pt>
                      <c:pt idx="3">
                        <c:v>Conclusie</c:v>
                      </c:pt>
                      <c:pt idx="4">
                        <c:v>Evaluatie/discussie</c:v>
                      </c:pt>
                      <c:pt idx="5">
                        <c:v>Structuur, taal, vormgeving</c:v>
                      </c:pt>
                      <c:pt idx="6">
                        <c:v>Proces</c:v>
                      </c:pt>
                      <c:pt idx="7">
                        <c:v>Werkplan</c:v>
                      </c:pt>
                      <c:pt idx="8">
                        <c:v>Logboek</c:v>
                      </c:pt>
                      <c:pt idx="9">
                        <c:v>eind(%)</c:v>
                      </c:pt>
                      <c:pt idx="10">
                        <c:v>cijfer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resultaten'!$L$7:$L$17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859D-4CE3-8790-092CB9FFB765}"/>
                  </c:ext>
                </c:extLst>
              </c15:ser>
            </c15:filteredRadarSeries>
            <c15:filteredRadarSeries>
              <c15:ser>
                <c:idx val="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resultaten'!$M$6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resultaten'!$B$7:$B$17</c15:sqref>
                        </c15:formulaRef>
                      </c:ext>
                    </c:extLst>
                    <c:strCache>
                      <c:ptCount val="11"/>
                      <c:pt idx="0">
                        <c:v>Inleiding/vraagstelling</c:v>
                      </c:pt>
                      <c:pt idx="1">
                        <c:v>Onderzoeksopzet</c:v>
                      </c:pt>
                      <c:pt idx="2">
                        <c:v>Uitvoering</c:v>
                      </c:pt>
                      <c:pt idx="3">
                        <c:v>Conclusie</c:v>
                      </c:pt>
                      <c:pt idx="4">
                        <c:v>Evaluatie/discussie</c:v>
                      </c:pt>
                      <c:pt idx="5">
                        <c:v>Structuur, taal, vormgeving</c:v>
                      </c:pt>
                      <c:pt idx="6">
                        <c:v>Proces</c:v>
                      </c:pt>
                      <c:pt idx="7">
                        <c:v>Werkplan</c:v>
                      </c:pt>
                      <c:pt idx="8">
                        <c:v>Logboek</c:v>
                      </c:pt>
                      <c:pt idx="9">
                        <c:v>eind(%)</c:v>
                      </c:pt>
                      <c:pt idx="10">
                        <c:v>cijfer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resultaten'!$M$7:$M$17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859D-4CE3-8790-092CB9FFB765}"/>
                  </c:ext>
                </c:extLst>
              </c15:ser>
            </c15:filteredRadarSeries>
            <c15:filteredRad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resultaten'!$N$6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resultaten'!$B$7:$B$17</c15:sqref>
                        </c15:formulaRef>
                      </c:ext>
                    </c:extLst>
                    <c:strCache>
                      <c:ptCount val="11"/>
                      <c:pt idx="0">
                        <c:v>Inleiding/vraagstelling</c:v>
                      </c:pt>
                      <c:pt idx="1">
                        <c:v>Onderzoeksopzet</c:v>
                      </c:pt>
                      <c:pt idx="2">
                        <c:v>Uitvoering</c:v>
                      </c:pt>
                      <c:pt idx="3">
                        <c:v>Conclusie</c:v>
                      </c:pt>
                      <c:pt idx="4">
                        <c:v>Evaluatie/discussie</c:v>
                      </c:pt>
                      <c:pt idx="5">
                        <c:v>Structuur, taal, vormgeving</c:v>
                      </c:pt>
                      <c:pt idx="6">
                        <c:v>Proces</c:v>
                      </c:pt>
                      <c:pt idx="7">
                        <c:v>Werkplan</c:v>
                      </c:pt>
                      <c:pt idx="8">
                        <c:v>Logboek</c:v>
                      </c:pt>
                      <c:pt idx="9">
                        <c:v>eind(%)</c:v>
                      </c:pt>
                      <c:pt idx="10">
                        <c:v>cijfer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resultaten'!$N$7:$N$17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859D-4CE3-8790-092CB9FFB765}"/>
                  </c:ext>
                </c:extLst>
              </c15:ser>
            </c15:filteredRadarSeries>
            <c15:filteredRad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resultaten'!$O$6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resultaten'!$B$7:$B$17</c15:sqref>
                        </c15:formulaRef>
                      </c:ext>
                    </c:extLst>
                    <c:strCache>
                      <c:ptCount val="11"/>
                      <c:pt idx="0">
                        <c:v>Inleiding/vraagstelling</c:v>
                      </c:pt>
                      <c:pt idx="1">
                        <c:v>Onderzoeksopzet</c:v>
                      </c:pt>
                      <c:pt idx="2">
                        <c:v>Uitvoering</c:v>
                      </c:pt>
                      <c:pt idx="3">
                        <c:v>Conclusie</c:v>
                      </c:pt>
                      <c:pt idx="4">
                        <c:v>Evaluatie/discussie</c:v>
                      </c:pt>
                      <c:pt idx="5">
                        <c:v>Structuur, taal, vormgeving</c:v>
                      </c:pt>
                      <c:pt idx="6">
                        <c:v>Proces</c:v>
                      </c:pt>
                      <c:pt idx="7">
                        <c:v>Werkplan</c:v>
                      </c:pt>
                      <c:pt idx="8">
                        <c:v>Logboek</c:v>
                      </c:pt>
                      <c:pt idx="9">
                        <c:v>eind(%)</c:v>
                      </c:pt>
                      <c:pt idx="10">
                        <c:v>cijfer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resultaten'!$O$7:$O$17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859D-4CE3-8790-092CB9FFB765}"/>
                  </c:ext>
                </c:extLst>
              </c15:ser>
            </c15:filteredRadarSeries>
            <c15:filteredRad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resultaten'!$P$6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resultaten'!$B$7:$B$17</c15:sqref>
                        </c15:formulaRef>
                      </c:ext>
                    </c:extLst>
                    <c:strCache>
                      <c:ptCount val="11"/>
                      <c:pt idx="0">
                        <c:v>Inleiding/vraagstelling</c:v>
                      </c:pt>
                      <c:pt idx="1">
                        <c:v>Onderzoeksopzet</c:v>
                      </c:pt>
                      <c:pt idx="2">
                        <c:v>Uitvoering</c:v>
                      </c:pt>
                      <c:pt idx="3">
                        <c:v>Conclusie</c:v>
                      </c:pt>
                      <c:pt idx="4">
                        <c:v>Evaluatie/discussie</c:v>
                      </c:pt>
                      <c:pt idx="5">
                        <c:v>Structuur, taal, vormgeving</c:v>
                      </c:pt>
                      <c:pt idx="6">
                        <c:v>Proces</c:v>
                      </c:pt>
                      <c:pt idx="7">
                        <c:v>Werkplan</c:v>
                      </c:pt>
                      <c:pt idx="8">
                        <c:v>Logboek</c:v>
                      </c:pt>
                      <c:pt idx="9">
                        <c:v>eind(%)</c:v>
                      </c:pt>
                      <c:pt idx="10">
                        <c:v>cijfer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resultaten'!$P$7:$P$17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859D-4CE3-8790-092CB9FFB765}"/>
                  </c:ext>
                </c:extLst>
              </c15:ser>
            </c15:filteredRadarSeries>
            <c15:filteredRad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resultaten'!$Q$6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resultaten'!$B$7:$B$17</c15:sqref>
                        </c15:formulaRef>
                      </c:ext>
                    </c:extLst>
                    <c:strCache>
                      <c:ptCount val="11"/>
                      <c:pt idx="0">
                        <c:v>Inleiding/vraagstelling</c:v>
                      </c:pt>
                      <c:pt idx="1">
                        <c:v>Onderzoeksopzet</c:v>
                      </c:pt>
                      <c:pt idx="2">
                        <c:v>Uitvoering</c:v>
                      </c:pt>
                      <c:pt idx="3">
                        <c:v>Conclusie</c:v>
                      </c:pt>
                      <c:pt idx="4">
                        <c:v>Evaluatie/discussie</c:v>
                      </c:pt>
                      <c:pt idx="5">
                        <c:v>Structuur, taal, vormgeving</c:v>
                      </c:pt>
                      <c:pt idx="6">
                        <c:v>Proces</c:v>
                      </c:pt>
                      <c:pt idx="7">
                        <c:v>Werkplan</c:v>
                      </c:pt>
                      <c:pt idx="8">
                        <c:v>Logboek</c:v>
                      </c:pt>
                      <c:pt idx="9">
                        <c:v>eind(%)</c:v>
                      </c:pt>
                      <c:pt idx="10">
                        <c:v>cijfer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resultaten'!$Q$7:$Q$17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859D-4CE3-8790-092CB9FFB765}"/>
                  </c:ext>
                </c:extLst>
              </c15:ser>
            </c15:filteredRadarSeries>
            <c15:filteredRad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resultaten'!$R$6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resultaten'!$B$7:$B$17</c15:sqref>
                        </c15:formulaRef>
                      </c:ext>
                    </c:extLst>
                    <c:strCache>
                      <c:ptCount val="11"/>
                      <c:pt idx="0">
                        <c:v>Inleiding/vraagstelling</c:v>
                      </c:pt>
                      <c:pt idx="1">
                        <c:v>Onderzoeksopzet</c:v>
                      </c:pt>
                      <c:pt idx="2">
                        <c:v>Uitvoering</c:v>
                      </c:pt>
                      <c:pt idx="3">
                        <c:v>Conclusie</c:v>
                      </c:pt>
                      <c:pt idx="4">
                        <c:v>Evaluatie/discussie</c:v>
                      </c:pt>
                      <c:pt idx="5">
                        <c:v>Structuur, taal, vormgeving</c:v>
                      </c:pt>
                      <c:pt idx="6">
                        <c:v>Proces</c:v>
                      </c:pt>
                      <c:pt idx="7">
                        <c:v>Werkplan</c:v>
                      </c:pt>
                      <c:pt idx="8">
                        <c:v>Logboek</c:v>
                      </c:pt>
                      <c:pt idx="9">
                        <c:v>eind(%)</c:v>
                      </c:pt>
                      <c:pt idx="10">
                        <c:v>cijfer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resultaten'!$R$7:$R$17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859D-4CE3-8790-092CB9FFB765}"/>
                  </c:ext>
                </c:extLst>
              </c15:ser>
            </c15:filteredRadarSeries>
            <c15:filteredRadarSeries>
              <c15:ser>
                <c:idx val="32"/>
                <c:order val="3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resultaten'!$AI$6:$AI$14</c15:sqref>
                        </c15:formulaRef>
                      </c:ext>
                    </c:extLst>
                    <c:strCache>
                      <c:ptCount val="9"/>
                      <c:pt idx="0">
                        <c:v>categorie</c:v>
                      </c:pt>
                      <c:pt idx="1">
                        <c:v>Inleiding/vraagstelling</c:v>
                      </c:pt>
                      <c:pt idx="2">
                        <c:v>Onderzoeksopzet</c:v>
                      </c:pt>
                      <c:pt idx="3">
                        <c:v>Uitvoering</c:v>
                      </c:pt>
                      <c:pt idx="4">
                        <c:v>Conclusie</c:v>
                      </c:pt>
                      <c:pt idx="5">
                        <c:v>Evaluatie/discussie</c:v>
                      </c:pt>
                      <c:pt idx="6">
                        <c:v>Structuur, taal, vormgeving</c:v>
                      </c:pt>
                      <c:pt idx="7">
                        <c:v>Proces</c:v>
                      </c:pt>
                      <c:pt idx="8">
                        <c:v>Werkplan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50000"/>
                      </a:schemeClr>
                    </a:solidFill>
                    <a:ln w="9525">
                      <a:solidFill>
                        <a:schemeClr val="accent3">
                          <a:lumMod val="5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resultaten'!$B$7:$B$17</c15:sqref>
                        </c15:formulaRef>
                      </c:ext>
                    </c:extLst>
                    <c:strCache>
                      <c:ptCount val="11"/>
                      <c:pt idx="0">
                        <c:v>Inleiding/vraagstelling</c:v>
                      </c:pt>
                      <c:pt idx="1">
                        <c:v>Onderzoeksopzet</c:v>
                      </c:pt>
                      <c:pt idx="2">
                        <c:v>Uitvoering</c:v>
                      </c:pt>
                      <c:pt idx="3">
                        <c:v>Conclusie</c:v>
                      </c:pt>
                      <c:pt idx="4">
                        <c:v>Evaluatie/discussie</c:v>
                      </c:pt>
                      <c:pt idx="5">
                        <c:v>Structuur, taal, vormgeving</c:v>
                      </c:pt>
                      <c:pt idx="6">
                        <c:v>Proces</c:v>
                      </c:pt>
                      <c:pt idx="7">
                        <c:v>Werkplan</c:v>
                      </c:pt>
                      <c:pt idx="8">
                        <c:v>Logboek</c:v>
                      </c:pt>
                      <c:pt idx="9">
                        <c:v>eind(%)</c:v>
                      </c:pt>
                      <c:pt idx="10">
                        <c:v>cijfer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resultaten'!$AI$15:$AI$17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1-859D-4CE3-8790-092CB9FFB765}"/>
                  </c:ext>
                </c:extLst>
              </c15:ser>
            </c15:filteredRadarSeries>
          </c:ext>
        </c:extLst>
      </c:radarChart>
      <c:catAx>
        <c:axId val="188980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0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39343280"/>
        <c:crosses val="autoZero"/>
        <c:auto val="0"/>
        <c:lblAlgn val="ctr"/>
        <c:lblOffset val="100"/>
        <c:noMultiLvlLbl val="0"/>
      </c:catAx>
      <c:valAx>
        <c:axId val="23934328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88980280"/>
        <c:crosses val="autoZero"/>
        <c:crossBetween val="between"/>
        <c:minorUnit val="5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4803149606299213" l="0.70866141732283472" r="0.70866141732283472" t="0.74803149606299213" header="0.31496062992125984" footer="0.31496062992125984"/>
    <c:pageSetup paperSize="9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 b="1"/>
              <a:t>grafiek 3: leerling vs klas</a:t>
            </a:r>
          </a:p>
        </c:rich>
      </c:tx>
      <c:layout>
        <c:manualLayout>
          <c:xMode val="edge"/>
          <c:yMode val="edge"/>
          <c:x val="0.420373611111111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18621972222222222"/>
          <c:y val="0.13028300458595607"/>
          <c:w val="0.62756055555555557"/>
          <c:h val="0.74773182905373003"/>
        </c:manualLayout>
      </c:layout>
      <c:radarChart>
        <c:radarStyle val="marker"/>
        <c:varyColors val="0"/>
        <c:ser>
          <c:idx val="1"/>
          <c:order val="0"/>
          <c:tx>
            <c:strRef>
              <c:f>'Overzicht resultaten'!$C$6</c:f>
              <c:strCache>
                <c:ptCount val="1"/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'Overzicht resultaten'!$B$7:$B$17</c:f>
              <c:strCache>
                <c:ptCount val="11"/>
                <c:pt idx="0">
                  <c:v>Inleiding/vraagstelling</c:v>
                </c:pt>
                <c:pt idx="1">
                  <c:v>Onderzoeksopzet</c:v>
                </c:pt>
                <c:pt idx="2">
                  <c:v>Uitvoering</c:v>
                </c:pt>
                <c:pt idx="3">
                  <c:v>Conclusie</c:v>
                </c:pt>
                <c:pt idx="4">
                  <c:v>Evaluatie/discussie</c:v>
                </c:pt>
                <c:pt idx="5">
                  <c:v>Structuur, taal, vormgeving</c:v>
                </c:pt>
                <c:pt idx="6">
                  <c:v>Proces</c:v>
                </c:pt>
                <c:pt idx="7">
                  <c:v>Werkplan</c:v>
                </c:pt>
                <c:pt idx="8">
                  <c:v>Logboek</c:v>
                </c:pt>
                <c:pt idx="9">
                  <c:v>eind(%)</c:v>
                </c:pt>
                <c:pt idx="10">
                  <c:v>cijfer</c:v>
                </c:pt>
              </c:strCache>
              <c:extLst xmlns:c15="http://schemas.microsoft.com/office/drawing/2012/chart"/>
            </c:strRef>
          </c:cat>
          <c:val>
            <c:numRef>
              <c:f>'Overzicht resultaten'!$C$7:$C$17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0-E65D-4DD1-93FE-3FD80A9DF3AD}"/>
            </c:ext>
          </c:extLst>
        </c:ser>
        <c:ser>
          <c:idx val="33"/>
          <c:order val="32"/>
          <c:tx>
            <c:strRef>
              <c:f>'Overzicht resultaten'!$AJ$6</c:f>
              <c:strCache>
                <c:ptCount val="1"/>
                <c:pt idx="0">
                  <c:v>klas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4">
                    <a:lumMod val="50000"/>
                  </a:schemeClr>
                </a:solidFill>
              </a:ln>
              <a:effectLst/>
            </c:spPr>
          </c:marker>
          <c:cat>
            <c:strRef>
              <c:f>'Overzicht resultaten'!$B$7:$B$17</c:f>
              <c:strCache>
                <c:ptCount val="11"/>
                <c:pt idx="0">
                  <c:v>Inleiding/vraagstelling</c:v>
                </c:pt>
                <c:pt idx="1">
                  <c:v>Onderzoeksopzet</c:v>
                </c:pt>
                <c:pt idx="2">
                  <c:v>Uitvoering</c:v>
                </c:pt>
                <c:pt idx="3">
                  <c:v>Conclusie</c:v>
                </c:pt>
                <c:pt idx="4">
                  <c:v>Evaluatie/discussie</c:v>
                </c:pt>
                <c:pt idx="5">
                  <c:v>Structuur, taal, vormgeving</c:v>
                </c:pt>
                <c:pt idx="6">
                  <c:v>Proces</c:v>
                </c:pt>
                <c:pt idx="7">
                  <c:v>Werkplan</c:v>
                </c:pt>
                <c:pt idx="8">
                  <c:v>Logboek</c:v>
                </c:pt>
                <c:pt idx="9">
                  <c:v>eind(%)</c:v>
                </c:pt>
                <c:pt idx="10">
                  <c:v>cijfer</c:v>
                </c:pt>
              </c:strCache>
            </c:strRef>
          </c:cat>
          <c:val>
            <c:numRef>
              <c:f>'Overzicht resultaten'!$AJ$7:$AJ$17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5D-4DD1-93FE-3FD80A9DF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9646792"/>
        <c:axId val="239647176"/>
        <c:extLst>
          <c:ext xmlns:c15="http://schemas.microsoft.com/office/drawing/2012/chart" uri="{02D57815-91ED-43cb-92C2-25804820EDAC}">
            <c15:filteredRadarSeries>
              <c15:ser>
                <c:idx val="2"/>
                <c:order val="1"/>
                <c:tx>
                  <c:strRef>
                    <c:extLst>
                      <c:ext uri="{02D57815-91ED-43cb-92C2-25804820EDAC}">
                        <c15:formulaRef>
                          <c15:sqref>'Overzicht resultaten'!$D$6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'Overzicht resultaten'!$B$7:$B$17</c15:sqref>
                        </c15:formulaRef>
                      </c:ext>
                    </c:extLst>
                    <c:strCache>
                      <c:ptCount val="11"/>
                      <c:pt idx="0">
                        <c:v>Inleiding/vraagstelling</c:v>
                      </c:pt>
                      <c:pt idx="1">
                        <c:v>Onderzoeksopzet</c:v>
                      </c:pt>
                      <c:pt idx="2">
                        <c:v>Uitvoering</c:v>
                      </c:pt>
                      <c:pt idx="3">
                        <c:v>Conclusie</c:v>
                      </c:pt>
                      <c:pt idx="4">
                        <c:v>Evaluatie/discussie</c:v>
                      </c:pt>
                      <c:pt idx="5">
                        <c:v>Structuur, taal, vormgeving</c:v>
                      </c:pt>
                      <c:pt idx="6">
                        <c:v>Proces</c:v>
                      </c:pt>
                      <c:pt idx="7">
                        <c:v>Werkplan</c:v>
                      </c:pt>
                      <c:pt idx="8">
                        <c:v>Logboek</c:v>
                      </c:pt>
                      <c:pt idx="9">
                        <c:v>eind(%)</c:v>
                      </c:pt>
                      <c:pt idx="10">
                        <c:v>cijfer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'Overzicht resultaten'!$D$7:$D$17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E65D-4DD1-93FE-3FD80A9DF3AD}"/>
                  </c:ext>
                </c:extLst>
              </c15:ser>
            </c15:filteredRadarSeries>
            <c15:filteredRadar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resultaten'!$E$6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resultaten'!$B$7:$B$17</c15:sqref>
                        </c15:formulaRef>
                      </c:ext>
                    </c:extLst>
                    <c:strCache>
                      <c:ptCount val="11"/>
                      <c:pt idx="0">
                        <c:v>Inleiding/vraagstelling</c:v>
                      </c:pt>
                      <c:pt idx="1">
                        <c:v>Onderzoeksopzet</c:v>
                      </c:pt>
                      <c:pt idx="2">
                        <c:v>Uitvoering</c:v>
                      </c:pt>
                      <c:pt idx="3">
                        <c:v>Conclusie</c:v>
                      </c:pt>
                      <c:pt idx="4">
                        <c:v>Evaluatie/discussie</c:v>
                      </c:pt>
                      <c:pt idx="5">
                        <c:v>Structuur, taal, vormgeving</c:v>
                      </c:pt>
                      <c:pt idx="6">
                        <c:v>Proces</c:v>
                      </c:pt>
                      <c:pt idx="7">
                        <c:v>Werkplan</c:v>
                      </c:pt>
                      <c:pt idx="8">
                        <c:v>Logboek</c:v>
                      </c:pt>
                      <c:pt idx="9">
                        <c:v>eind(%)</c:v>
                      </c:pt>
                      <c:pt idx="10">
                        <c:v>cijfer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resultaten'!$E$7:$E$17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65D-4DD1-93FE-3FD80A9DF3AD}"/>
                  </c:ext>
                </c:extLst>
              </c15:ser>
            </c15:filteredRadarSeries>
            <c15:filteredRadar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resultaten'!$F$6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resultaten'!$B$7:$B$17</c15:sqref>
                        </c15:formulaRef>
                      </c:ext>
                    </c:extLst>
                    <c:strCache>
                      <c:ptCount val="11"/>
                      <c:pt idx="0">
                        <c:v>Inleiding/vraagstelling</c:v>
                      </c:pt>
                      <c:pt idx="1">
                        <c:v>Onderzoeksopzet</c:v>
                      </c:pt>
                      <c:pt idx="2">
                        <c:v>Uitvoering</c:v>
                      </c:pt>
                      <c:pt idx="3">
                        <c:v>Conclusie</c:v>
                      </c:pt>
                      <c:pt idx="4">
                        <c:v>Evaluatie/discussie</c:v>
                      </c:pt>
                      <c:pt idx="5">
                        <c:v>Structuur, taal, vormgeving</c:v>
                      </c:pt>
                      <c:pt idx="6">
                        <c:v>Proces</c:v>
                      </c:pt>
                      <c:pt idx="7">
                        <c:v>Werkplan</c:v>
                      </c:pt>
                      <c:pt idx="8">
                        <c:v>Logboek</c:v>
                      </c:pt>
                      <c:pt idx="9">
                        <c:v>eind(%)</c:v>
                      </c:pt>
                      <c:pt idx="10">
                        <c:v>cijfer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resultaten'!$F$7:$F$17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65D-4DD1-93FE-3FD80A9DF3AD}"/>
                  </c:ext>
                </c:extLst>
              </c15:ser>
            </c15:filteredRadarSeries>
            <c15:filteredRadarSeries>
              <c15:ser>
                <c:idx val="5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resultaten'!$G$6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resultaten'!$B$7:$B$17</c15:sqref>
                        </c15:formulaRef>
                      </c:ext>
                    </c:extLst>
                    <c:strCache>
                      <c:ptCount val="11"/>
                      <c:pt idx="0">
                        <c:v>Inleiding/vraagstelling</c:v>
                      </c:pt>
                      <c:pt idx="1">
                        <c:v>Onderzoeksopzet</c:v>
                      </c:pt>
                      <c:pt idx="2">
                        <c:v>Uitvoering</c:v>
                      </c:pt>
                      <c:pt idx="3">
                        <c:v>Conclusie</c:v>
                      </c:pt>
                      <c:pt idx="4">
                        <c:v>Evaluatie/discussie</c:v>
                      </c:pt>
                      <c:pt idx="5">
                        <c:v>Structuur, taal, vormgeving</c:v>
                      </c:pt>
                      <c:pt idx="6">
                        <c:v>Proces</c:v>
                      </c:pt>
                      <c:pt idx="7">
                        <c:v>Werkplan</c:v>
                      </c:pt>
                      <c:pt idx="8">
                        <c:v>Logboek</c:v>
                      </c:pt>
                      <c:pt idx="9">
                        <c:v>eind(%)</c:v>
                      </c:pt>
                      <c:pt idx="10">
                        <c:v>cijfer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resultaten'!$G$7:$G$17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65D-4DD1-93FE-3FD80A9DF3AD}"/>
                  </c:ext>
                </c:extLst>
              </c15:ser>
            </c15:filteredRadarSeries>
            <c15:filteredRadar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resultaten'!$H$6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resultaten'!$B$7:$B$17</c15:sqref>
                        </c15:formulaRef>
                      </c:ext>
                    </c:extLst>
                    <c:strCache>
                      <c:ptCount val="11"/>
                      <c:pt idx="0">
                        <c:v>Inleiding/vraagstelling</c:v>
                      </c:pt>
                      <c:pt idx="1">
                        <c:v>Onderzoeksopzet</c:v>
                      </c:pt>
                      <c:pt idx="2">
                        <c:v>Uitvoering</c:v>
                      </c:pt>
                      <c:pt idx="3">
                        <c:v>Conclusie</c:v>
                      </c:pt>
                      <c:pt idx="4">
                        <c:v>Evaluatie/discussie</c:v>
                      </c:pt>
                      <c:pt idx="5">
                        <c:v>Structuur, taal, vormgeving</c:v>
                      </c:pt>
                      <c:pt idx="6">
                        <c:v>Proces</c:v>
                      </c:pt>
                      <c:pt idx="7">
                        <c:v>Werkplan</c:v>
                      </c:pt>
                      <c:pt idx="8">
                        <c:v>Logboek</c:v>
                      </c:pt>
                      <c:pt idx="9">
                        <c:v>eind(%)</c:v>
                      </c:pt>
                      <c:pt idx="10">
                        <c:v>cijfer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resultaten'!$H$7:$H$17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65D-4DD1-93FE-3FD80A9DF3AD}"/>
                  </c:ext>
                </c:extLst>
              </c15:ser>
            </c15:filteredRadarSeries>
            <c15:filteredRadarSeries>
              <c15:ser>
                <c:idx val="7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resultaten'!$I$6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resultaten'!$B$7:$B$17</c15:sqref>
                        </c15:formulaRef>
                      </c:ext>
                    </c:extLst>
                    <c:strCache>
                      <c:ptCount val="11"/>
                      <c:pt idx="0">
                        <c:v>Inleiding/vraagstelling</c:v>
                      </c:pt>
                      <c:pt idx="1">
                        <c:v>Onderzoeksopzet</c:v>
                      </c:pt>
                      <c:pt idx="2">
                        <c:v>Uitvoering</c:v>
                      </c:pt>
                      <c:pt idx="3">
                        <c:v>Conclusie</c:v>
                      </c:pt>
                      <c:pt idx="4">
                        <c:v>Evaluatie/discussie</c:v>
                      </c:pt>
                      <c:pt idx="5">
                        <c:v>Structuur, taal, vormgeving</c:v>
                      </c:pt>
                      <c:pt idx="6">
                        <c:v>Proces</c:v>
                      </c:pt>
                      <c:pt idx="7">
                        <c:v>Werkplan</c:v>
                      </c:pt>
                      <c:pt idx="8">
                        <c:v>Logboek</c:v>
                      </c:pt>
                      <c:pt idx="9">
                        <c:v>eind(%)</c:v>
                      </c:pt>
                      <c:pt idx="10">
                        <c:v>cijfer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resultaten'!$I$7:$I$17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65D-4DD1-93FE-3FD80A9DF3AD}"/>
                  </c:ext>
                </c:extLst>
              </c15:ser>
            </c15:filteredRadarSeries>
            <c15:filteredRadar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resultaten'!$J$6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resultaten'!$B$7:$B$17</c15:sqref>
                        </c15:formulaRef>
                      </c:ext>
                    </c:extLst>
                    <c:strCache>
                      <c:ptCount val="11"/>
                      <c:pt idx="0">
                        <c:v>Inleiding/vraagstelling</c:v>
                      </c:pt>
                      <c:pt idx="1">
                        <c:v>Onderzoeksopzet</c:v>
                      </c:pt>
                      <c:pt idx="2">
                        <c:v>Uitvoering</c:v>
                      </c:pt>
                      <c:pt idx="3">
                        <c:v>Conclusie</c:v>
                      </c:pt>
                      <c:pt idx="4">
                        <c:v>Evaluatie/discussie</c:v>
                      </c:pt>
                      <c:pt idx="5">
                        <c:v>Structuur, taal, vormgeving</c:v>
                      </c:pt>
                      <c:pt idx="6">
                        <c:v>Proces</c:v>
                      </c:pt>
                      <c:pt idx="7">
                        <c:v>Werkplan</c:v>
                      </c:pt>
                      <c:pt idx="8">
                        <c:v>Logboek</c:v>
                      </c:pt>
                      <c:pt idx="9">
                        <c:v>eind(%)</c:v>
                      </c:pt>
                      <c:pt idx="10">
                        <c:v>cijfer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resultaten'!$J$7:$J$17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E65D-4DD1-93FE-3FD80A9DF3AD}"/>
                  </c:ext>
                </c:extLst>
              </c15:ser>
            </c15:filteredRadarSeries>
            <c15:filteredRadarSeries>
              <c15:ser>
                <c:idx val="9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resultaten'!$K$6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resultaten'!$B$7:$B$17</c15:sqref>
                        </c15:formulaRef>
                      </c:ext>
                    </c:extLst>
                    <c:strCache>
                      <c:ptCount val="11"/>
                      <c:pt idx="0">
                        <c:v>Inleiding/vraagstelling</c:v>
                      </c:pt>
                      <c:pt idx="1">
                        <c:v>Onderzoeksopzet</c:v>
                      </c:pt>
                      <c:pt idx="2">
                        <c:v>Uitvoering</c:v>
                      </c:pt>
                      <c:pt idx="3">
                        <c:v>Conclusie</c:v>
                      </c:pt>
                      <c:pt idx="4">
                        <c:v>Evaluatie/discussie</c:v>
                      </c:pt>
                      <c:pt idx="5">
                        <c:v>Structuur, taal, vormgeving</c:v>
                      </c:pt>
                      <c:pt idx="6">
                        <c:v>Proces</c:v>
                      </c:pt>
                      <c:pt idx="7">
                        <c:v>Werkplan</c:v>
                      </c:pt>
                      <c:pt idx="8">
                        <c:v>Logboek</c:v>
                      </c:pt>
                      <c:pt idx="9">
                        <c:v>eind(%)</c:v>
                      </c:pt>
                      <c:pt idx="10">
                        <c:v>cijfer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resultaten'!$K$7:$K$17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65D-4DD1-93FE-3FD80A9DF3AD}"/>
                  </c:ext>
                </c:extLst>
              </c15:ser>
            </c15:filteredRadarSeries>
            <c15:filteredRadarSeries>
              <c15:ser>
                <c:idx val="10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resultaten'!$L$6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resultaten'!$B$7:$B$17</c15:sqref>
                        </c15:formulaRef>
                      </c:ext>
                    </c:extLst>
                    <c:strCache>
                      <c:ptCount val="11"/>
                      <c:pt idx="0">
                        <c:v>Inleiding/vraagstelling</c:v>
                      </c:pt>
                      <c:pt idx="1">
                        <c:v>Onderzoeksopzet</c:v>
                      </c:pt>
                      <c:pt idx="2">
                        <c:v>Uitvoering</c:v>
                      </c:pt>
                      <c:pt idx="3">
                        <c:v>Conclusie</c:v>
                      </c:pt>
                      <c:pt idx="4">
                        <c:v>Evaluatie/discussie</c:v>
                      </c:pt>
                      <c:pt idx="5">
                        <c:v>Structuur, taal, vormgeving</c:v>
                      </c:pt>
                      <c:pt idx="6">
                        <c:v>Proces</c:v>
                      </c:pt>
                      <c:pt idx="7">
                        <c:v>Werkplan</c:v>
                      </c:pt>
                      <c:pt idx="8">
                        <c:v>Logboek</c:v>
                      </c:pt>
                      <c:pt idx="9">
                        <c:v>eind(%)</c:v>
                      </c:pt>
                      <c:pt idx="10">
                        <c:v>cijfer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resultaten'!$L$7:$L$17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E65D-4DD1-93FE-3FD80A9DF3AD}"/>
                  </c:ext>
                </c:extLst>
              </c15:ser>
            </c15:filteredRadarSeries>
            <c15:filteredRadarSeries>
              <c15:ser>
                <c:idx val="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resultaten'!$M$6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resultaten'!$B$7:$B$17</c15:sqref>
                        </c15:formulaRef>
                      </c:ext>
                    </c:extLst>
                    <c:strCache>
                      <c:ptCount val="11"/>
                      <c:pt idx="0">
                        <c:v>Inleiding/vraagstelling</c:v>
                      </c:pt>
                      <c:pt idx="1">
                        <c:v>Onderzoeksopzet</c:v>
                      </c:pt>
                      <c:pt idx="2">
                        <c:v>Uitvoering</c:v>
                      </c:pt>
                      <c:pt idx="3">
                        <c:v>Conclusie</c:v>
                      </c:pt>
                      <c:pt idx="4">
                        <c:v>Evaluatie/discussie</c:v>
                      </c:pt>
                      <c:pt idx="5">
                        <c:v>Structuur, taal, vormgeving</c:v>
                      </c:pt>
                      <c:pt idx="6">
                        <c:v>Proces</c:v>
                      </c:pt>
                      <c:pt idx="7">
                        <c:v>Werkplan</c:v>
                      </c:pt>
                      <c:pt idx="8">
                        <c:v>Logboek</c:v>
                      </c:pt>
                      <c:pt idx="9">
                        <c:v>eind(%)</c:v>
                      </c:pt>
                      <c:pt idx="10">
                        <c:v>cijfer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resultaten'!$M$7:$M$17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65D-4DD1-93FE-3FD80A9DF3AD}"/>
                  </c:ext>
                </c:extLst>
              </c15:ser>
            </c15:filteredRadarSeries>
            <c15:filteredRad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resultaten'!$N$6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resultaten'!$B$7:$B$17</c15:sqref>
                        </c15:formulaRef>
                      </c:ext>
                    </c:extLst>
                    <c:strCache>
                      <c:ptCount val="11"/>
                      <c:pt idx="0">
                        <c:v>Inleiding/vraagstelling</c:v>
                      </c:pt>
                      <c:pt idx="1">
                        <c:v>Onderzoeksopzet</c:v>
                      </c:pt>
                      <c:pt idx="2">
                        <c:v>Uitvoering</c:v>
                      </c:pt>
                      <c:pt idx="3">
                        <c:v>Conclusie</c:v>
                      </c:pt>
                      <c:pt idx="4">
                        <c:v>Evaluatie/discussie</c:v>
                      </c:pt>
                      <c:pt idx="5">
                        <c:v>Structuur, taal, vormgeving</c:v>
                      </c:pt>
                      <c:pt idx="6">
                        <c:v>Proces</c:v>
                      </c:pt>
                      <c:pt idx="7">
                        <c:v>Werkplan</c:v>
                      </c:pt>
                      <c:pt idx="8">
                        <c:v>Logboek</c:v>
                      </c:pt>
                      <c:pt idx="9">
                        <c:v>eind(%)</c:v>
                      </c:pt>
                      <c:pt idx="10">
                        <c:v>cijfer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resultaten'!$N$7:$N$17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E65D-4DD1-93FE-3FD80A9DF3AD}"/>
                  </c:ext>
                </c:extLst>
              </c15:ser>
            </c15:filteredRadarSeries>
            <c15:filteredRad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resultaten'!$O$6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resultaten'!$B$7:$B$17</c15:sqref>
                        </c15:formulaRef>
                      </c:ext>
                    </c:extLst>
                    <c:strCache>
                      <c:ptCount val="11"/>
                      <c:pt idx="0">
                        <c:v>Inleiding/vraagstelling</c:v>
                      </c:pt>
                      <c:pt idx="1">
                        <c:v>Onderzoeksopzet</c:v>
                      </c:pt>
                      <c:pt idx="2">
                        <c:v>Uitvoering</c:v>
                      </c:pt>
                      <c:pt idx="3">
                        <c:v>Conclusie</c:v>
                      </c:pt>
                      <c:pt idx="4">
                        <c:v>Evaluatie/discussie</c:v>
                      </c:pt>
                      <c:pt idx="5">
                        <c:v>Structuur, taal, vormgeving</c:v>
                      </c:pt>
                      <c:pt idx="6">
                        <c:v>Proces</c:v>
                      </c:pt>
                      <c:pt idx="7">
                        <c:v>Werkplan</c:v>
                      </c:pt>
                      <c:pt idx="8">
                        <c:v>Logboek</c:v>
                      </c:pt>
                      <c:pt idx="9">
                        <c:v>eind(%)</c:v>
                      </c:pt>
                      <c:pt idx="10">
                        <c:v>cijfer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resultaten'!$O$7:$O$17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E65D-4DD1-93FE-3FD80A9DF3AD}"/>
                  </c:ext>
                </c:extLst>
              </c15:ser>
            </c15:filteredRadarSeries>
            <c15:filteredRad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resultaten'!$P$6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resultaten'!$B$7:$B$17</c15:sqref>
                        </c15:formulaRef>
                      </c:ext>
                    </c:extLst>
                    <c:strCache>
                      <c:ptCount val="11"/>
                      <c:pt idx="0">
                        <c:v>Inleiding/vraagstelling</c:v>
                      </c:pt>
                      <c:pt idx="1">
                        <c:v>Onderzoeksopzet</c:v>
                      </c:pt>
                      <c:pt idx="2">
                        <c:v>Uitvoering</c:v>
                      </c:pt>
                      <c:pt idx="3">
                        <c:v>Conclusie</c:v>
                      </c:pt>
                      <c:pt idx="4">
                        <c:v>Evaluatie/discussie</c:v>
                      </c:pt>
                      <c:pt idx="5">
                        <c:v>Structuur, taal, vormgeving</c:v>
                      </c:pt>
                      <c:pt idx="6">
                        <c:v>Proces</c:v>
                      </c:pt>
                      <c:pt idx="7">
                        <c:v>Werkplan</c:v>
                      </c:pt>
                      <c:pt idx="8">
                        <c:v>Logboek</c:v>
                      </c:pt>
                      <c:pt idx="9">
                        <c:v>eind(%)</c:v>
                      </c:pt>
                      <c:pt idx="10">
                        <c:v>cijfer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resultaten'!$P$7:$P$17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E65D-4DD1-93FE-3FD80A9DF3AD}"/>
                  </c:ext>
                </c:extLst>
              </c15:ser>
            </c15:filteredRadarSeries>
            <c15:filteredRad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resultaten'!$Q$6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resultaten'!$B$7:$B$17</c15:sqref>
                        </c15:formulaRef>
                      </c:ext>
                    </c:extLst>
                    <c:strCache>
                      <c:ptCount val="11"/>
                      <c:pt idx="0">
                        <c:v>Inleiding/vraagstelling</c:v>
                      </c:pt>
                      <c:pt idx="1">
                        <c:v>Onderzoeksopzet</c:v>
                      </c:pt>
                      <c:pt idx="2">
                        <c:v>Uitvoering</c:v>
                      </c:pt>
                      <c:pt idx="3">
                        <c:v>Conclusie</c:v>
                      </c:pt>
                      <c:pt idx="4">
                        <c:v>Evaluatie/discussie</c:v>
                      </c:pt>
                      <c:pt idx="5">
                        <c:v>Structuur, taal, vormgeving</c:v>
                      </c:pt>
                      <c:pt idx="6">
                        <c:v>Proces</c:v>
                      </c:pt>
                      <c:pt idx="7">
                        <c:v>Werkplan</c:v>
                      </c:pt>
                      <c:pt idx="8">
                        <c:v>Logboek</c:v>
                      </c:pt>
                      <c:pt idx="9">
                        <c:v>eind(%)</c:v>
                      </c:pt>
                      <c:pt idx="10">
                        <c:v>cijfer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resultaten'!$Q$7:$Q$17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E65D-4DD1-93FE-3FD80A9DF3AD}"/>
                  </c:ext>
                </c:extLst>
              </c15:ser>
            </c15:filteredRadarSeries>
            <c15:filteredRad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resultaten'!$R$6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resultaten'!$B$7:$B$17</c15:sqref>
                        </c15:formulaRef>
                      </c:ext>
                    </c:extLst>
                    <c:strCache>
                      <c:ptCount val="11"/>
                      <c:pt idx="0">
                        <c:v>Inleiding/vraagstelling</c:v>
                      </c:pt>
                      <c:pt idx="1">
                        <c:v>Onderzoeksopzet</c:v>
                      </c:pt>
                      <c:pt idx="2">
                        <c:v>Uitvoering</c:v>
                      </c:pt>
                      <c:pt idx="3">
                        <c:v>Conclusie</c:v>
                      </c:pt>
                      <c:pt idx="4">
                        <c:v>Evaluatie/discussie</c:v>
                      </c:pt>
                      <c:pt idx="5">
                        <c:v>Structuur, taal, vormgeving</c:v>
                      </c:pt>
                      <c:pt idx="6">
                        <c:v>Proces</c:v>
                      </c:pt>
                      <c:pt idx="7">
                        <c:v>Werkplan</c:v>
                      </c:pt>
                      <c:pt idx="8">
                        <c:v>Logboek</c:v>
                      </c:pt>
                      <c:pt idx="9">
                        <c:v>eind(%)</c:v>
                      </c:pt>
                      <c:pt idx="10">
                        <c:v>cijfer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resultaten'!$R$7:$R$17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E65D-4DD1-93FE-3FD80A9DF3AD}"/>
                  </c:ext>
                </c:extLst>
              </c15:ser>
            </c15:filteredRadarSeries>
            <c15:filteredRad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resultaten'!$S$6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resultaten'!$B$7:$B$17</c15:sqref>
                        </c15:formulaRef>
                      </c:ext>
                    </c:extLst>
                    <c:strCache>
                      <c:ptCount val="11"/>
                      <c:pt idx="0">
                        <c:v>Inleiding/vraagstelling</c:v>
                      </c:pt>
                      <c:pt idx="1">
                        <c:v>Onderzoeksopzet</c:v>
                      </c:pt>
                      <c:pt idx="2">
                        <c:v>Uitvoering</c:v>
                      </c:pt>
                      <c:pt idx="3">
                        <c:v>Conclusie</c:v>
                      </c:pt>
                      <c:pt idx="4">
                        <c:v>Evaluatie/discussie</c:v>
                      </c:pt>
                      <c:pt idx="5">
                        <c:v>Structuur, taal, vormgeving</c:v>
                      </c:pt>
                      <c:pt idx="6">
                        <c:v>Proces</c:v>
                      </c:pt>
                      <c:pt idx="7">
                        <c:v>Werkplan</c:v>
                      </c:pt>
                      <c:pt idx="8">
                        <c:v>Logboek</c:v>
                      </c:pt>
                      <c:pt idx="9">
                        <c:v>eind(%)</c:v>
                      </c:pt>
                      <c:pt idx="10">
                        <c:v>cijfer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resultaten'!$R$7:$R$17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E65D-4DD1-93FE-3FD80A9DF3AD}"/>
                  </c:ext>
                </c:extLst>
              </c15:ser>
            </c15:filteredRadarSeries>
            <c15:filteredRad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resultaten'!$T$6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6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resultaten'!$B$7:$B$17</c15:sqref>
                        </c15:formulaRef>
                      </c:ext>
                    </c:extLst>
                    <c:strCache>
                      <c:ptCount val="11"/>
                      <c:pt idx="0">
                        <c:v>Inleiding/vraagstelling</c:v>
                      </c:pt>
                      <c:pt idx="1">
                        <c:v>Onderzoeksopzet</c:v>
                      </c:pt>
                      <c:pt idx="2">
                        <c:v>Uitvoering</c:v>
                      </c:pt>
                      <c:pt idx="3">
                        <c:v>Conclusie</c:v>
                      </c:pt>
                      <c:pt idx="4">
                        <c:v>Evaluatie/discussie</c:v>
                      </c:pt>
                      <c:pt idx="5">
                        <c:v>Structuur, taal, vormgeving</c:v>
                      </c:pt>
                      <c:pt idx="6">
                        <c:v>Proces</c:v>
                      </c:pt>
                      <c:pt idx="7">
                        <c:v>Werkplan</c:v>
                      </c:pt>
                      <c:pt idx="8">
                        <c:v>Logboek</c:v>
                      </c:pt>
                      <c:pt idx="9">
                        <c:v>eind(%)</c:v>
                      </c:pt>
                      <c:pt idx="10">
                        <c:v>cijfer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resultaten'!$T$7:$T$17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E65D-4DD1-93FE-3FD80A9DF3AD}"/>
                  </c:ext>
                </c:extLst>
              </c15:ser>
            </c15:filteredRadarSeries>
            <c15:filteredRad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resultaten'!$U$6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</a:schemeClr>
                    </a:solidFill>
                    <a:ln w="9525">
                      <a:solidFill>
                        <a:schemeClr val="accent1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resultaten'!$B$7:$B$17</c15:sqref>
                        </c15:formulaRef>
                      </c:ext>
                    </c:extLst>
                    <c:strCache>
                      <c:ptCount val="11"/>
                      <c:pt idx="0">
                        <c:v>Inleiding/vraagstelling</c:v>
                      </c:pt>
                      <c:pt idx="1">
                        <c:v>Onderzoeksopzet</c:v>
                      </c:pt>
                      <c:pt idx="2">
                        <c:v>Uitvoering</c:v>
                      </c:pt>
                      <c:pt idx="3">
                        <c:v>Conclusie</c:v>
                      </c:pt>
                      <c:pt idx="4">
                        <c:v>Evaluatie/discussie</c:v>
                      </c:pt>
                      <c:pt idx="5">
                        <c:v>Structuur, taal, vormgeving</c:v>
                      </c:pt>
                      <c:pt idx="6">
                        <c:v>Proces</c:v>
                      </c:pt>
                      <c:pt idx="7">
                        <c:v>Werkplan</c:v>
                      </c:pt>
                      <c:pt idx="8">
                        <c:v>Logboek</c:v>
                      </c:pt>
                      <c:pt idx="9">
                        <c:v>eind(%)</c:v>
                      </c:pt>
                      <c:pt idx="10">
                        <c:v>cijfer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resultaten'!$U$7:$U$17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E65D-4DD1-93FE-3FD80A9DF3AD}"/>
                  </c:ext>
                </c:extLst>
              </c15:ser>
            </c15:filteredRadarSeries>
            <c15:filteredRadar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resultaten'!$V$6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</a:schemeClr>
                    </a:solidFill>
                    <a:ln w="9525">
                      <a:solidFill>
                        <a:schemeClr val="accent2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resultaten'!$B$7:$B$17</c15:sqref>
                        </c15:formulaRef>
                      </c:ext>
                    </c:extLst>
                    <c:strCache>
                      <c:ptCount val="11"/>
                      <c:pt idx="0">
                        <c:v>Inleiding/vraagstelling</c:v>
                      </c:pt>
                      <c:pt idx="1">
                        <c:v>Onderzoeksopzet</c:v>
                      </c:pt>
                      <c:pt idx="2">
                        <c:v>Uitvoering</c:v>
                      </c:pt>
                      <c:pt idx="3">
                        <c:v>Conclusie</c:v>
                      </c:pt>
                      <c:pt idx="4">
                        <c:v>Evaluatie/discussie</c:v>
                      </c:pt>
                      <c:pt idx="5">
                        <c:v>Structuur, taal, vormgeving</c:v>
                      </c:pt>
                      <c:pt idx="6">
                        <c:v>Proces</c:v>
                      </c:pt>
                      <c:pt idx="7">
                        <c:v>Werkplan</c:v>
                      </c:pt>
                      <c:pt idx="8">
                        <c:v>Logboek</c:v>
                      </c:pt>
                      <c:pt idx="9">
                        <c:v>eind(%)</c:v>
                      </c:pt>
                      <c:pt idx="10">
                        <c:v>cijfer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resultaten'!$V$7:$V$17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E65D-4DD1-93FE-3FD80A9DF3AD}"/>
                  </c:ext>
                </c:extLst>
              </c15:ser>
            </c15:filteredRadarSeries>
            <c15:filteredRadar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resultaten'!$W$6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</a:schemeClr>
                    </a:solidFill>
                    <a:ln w="9525">
                      <a:solidFill>
                        <a:schemeClr val="accent3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resultaten'!$B$7:$B$17</c15:sqref>
                        </c15:formulaRef>
                      </c:ext>
                    </c:extLst>
                    <c:strCache>
                      <c:ptCount val="11"/>
                      <c:pt idx="0">
                        <c:v>Inleiding/vraagstelling</c:v>
                      </c:pt>
                      <c:pt idx="1">
                        <c:v>Onderzoeksopzet</c:v>
                      </c:pt>
                      <c:pt idx="2">
                        <c:v>Uitvoering</c:v>
                      </c:pt>
                      <c:pt idx="3">
                        <c:v>Conclusie</c:v>
                      </c:pt>
                      <c:pt idx="4">
                        <c:v>Evaluatie/discussie</c:v>
                      </c:pt>
                      <c:pt idx="5">
                        <c:v>Structuur, taal, vormgeving</c:v>
                      </c:pt>
                      <c:pt idx="6">
                        <c:v>Proces</c:v>
                      </c:pt>
                      <c:pt idx="7">
                        <c:v>Werkplan</c:v>
                      </c:pt>
                      <c:pt idx="8">
                        <c:v>Logboek</c:v>
                      </c:pt>
                      <c:pt idx="9">
                        <c:v>eind(%)</c:v>
                      </c:pt>
                      <c:pt idx="10">
                        <c:v>cijfer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resultaten'!$W$7:$W$17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E65D-4DD1-93FE-3FD80A9DF3AD}"/>
                  </c:ext>
                </c:extLst>
              </c15:ser>
            </c15:filteredRadarSeries>
            <c15:filteredRadar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resultaten'!$X$6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</a:schemeClr>
                    </a:solidFill>
                    <a:ln w="9525">
                      <a:solidFill>
                        <a:schemeClr val="accent4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resultaten'!$B$7:$B$17</c15:sqref>
                        </c15:formulaRef>
                      </c:ext>
                    </c:extLst>
                    <c:strCache>
                      <c:ptCount val="11"/>
                      <c:pt idx="0">
                        <c:v>Inleiding/vraagstelling</c:v>
                      </c:pt>
                      <c:pt idx="1">
                        <c:v>Onderzoeksopzet</c:v>
                      </c:pt>
                      <c:pt idx="2">
                        <c:v>Uitvoering</c:v>
                      </c:pt>
                      <c:pt idx="3">
                        <c:v>Conclusie</c:v>
                      </c:pt>
                      <c:pt idx="4">
                        <c:v>Evaluatie/discussie</c:v>
                      </c:pt>
                      <c:pt idx="5">
                        <c:v>Structuur, taal, vormgeving</c:v>
                      </c:pt>
                      <c:pt idx="6">
                        <c:v>Proces</c:v>
                      </c:pt>
                      <c:pt idx="7">
                        <c:v>Werkplan</c:v>
                      </c:pt>
                      <c:pt idx="8">
                        <c:v>Logboek</c:v>
                      </c:pt>
                      <c:pt idx="9">
                        <c:v>eind(%)</c:v>
                      </c:pt>
                      <c:pt idx="10">
                        <c:v>cijfer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resultaten'!$X$7:$X$17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E65D-4DD1-93FE-3FD80A9DF3AD}"/>
                  </c:ext>
                </c:extLst>
              </c15:ser>
            </c15:filteredRadarSeries>
            <c15:filteredRadar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resultaten'!$Y$6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</a:schemeClr>
                    </a:solidFill>
                    <a:ln w="9525">
                      <a:solidFill>
                        <a:schemeClr val="accent5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resultaten'!$B$7:$B$17</c15:sqref>
                        </c15:formulaRef>
                      </c:ext>
                    </c:extLst>
                    <c:strCache>
                      <c:ptCount val="11"/>
                      <c:pt idx="0">
                        <c:v>Inleiding/vraagstelling</c:v>
                      </c:pt>
                      <c:pt idx="1">
                        <c:v>Onderzoeksopzet</c:v>
                      </c:pt>
                      <c:pt idx="2">
                        <c:v>Uitvoering</c:v>
                      </c:pt>
                      <c:pt idx="3">
                        <c:v>Conclusie</c:v>
                      </c:pt>
                      <c:pt idx="4">
                        <c:v>Evaluatie/discussie</c:v>
                      </c:pt>
                      <c:pt idx="5">
                        <c:v>Structuur, taal, vormgeving</c:v>
                      </c:pt>
                      <c:pt idx="6">
                        <c:v>Proces</c:v>
                      </c:pt>
                      <c:pt idx="7">
                        <c:v>Werkplan</c:v>
                      </c:pt>
                      <c:pt idx="8">
                        <c:v>Logboek</c:v>
                      </c:pt>
                      <c:pt idx="9">
                        <c:v>eind(%)</c:v>
                      </c:pt>
                      <c:pt idx="10">
                        <c:v>cijfer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resultaten'!$Y$7:$Y$17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E65D-4DD1-93FE-3FD80A9DF3AD}"/>
                  </c:ext>
                </c:extLst>
              </c15:ser>
            </c15:filteredRadarSeries>
            <c15:filteredRadar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resultaten'!$Z$6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</a:schemeClr>
                    </a:solidFill>
                    <a:ln w="9525">
                      <a:solidFill>
                        <a:schemeClr val="accent6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resultaten'!$B$7:$B$17</c15:sqref>
                        </c15:formulaRef>
                      </c:ext>
                    </c:extLst>
                    <c:strCache>
                      <c:ptCount val="11"/>
                      <c:pt idx="0">
                        <c:v>Inleiding/vraagstelling</c:v>
                      </c:pt>
                      <c:pt idx="1">
                        <c:v>Onderzoeksopzet</c:v>
                      </c:pt>
                      <c:pt idx="2">
                        <c:v>Uitvoering</c:v>
                      </c:pt>
                      <c:pt idx="3">
                        <c:v>Conclusie</c:v>
                      </c:pt>
                      <c:pt idx="4">
                        <c:v>Evaluatie/discussie</c:v>
                      </c:pt>
                      <c:pt idx="5">
                        <c:v>Structuur, taal, vormgeving</c:v>
                      </c:pt>
                      <c:pt idx="6">
                        <c:v>Proces</c:v>
                      </c:pt>
                      <c:pt idx="7">
                        <c:v>Werkplan</c:v>
                      </c:pt>
                      <c:pt idx="8">
                        <c:v>Logboek</c:v>
                      </c:pt>
                      <c:pt idx="9">
                        <c:v>eind(%)</c:v>
                      </c:pt>
                      <c:pt idx="10">
                        <c:v>cijfer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resultaten'!$Z$7:$Z$17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E65D-4DD1-93FE-3FD80A9DF3AD}"/>
                  </c:ext>
                </c:extLst>
              </c15:ser>
            </c15:filteredRadarSeries>
            <c15:filteredRadarSeries>
              <c15:ser>
                <c:idx val="24"/>
                <c:order val="2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resultaten'!$AA$6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resultaten'!$B$7:$B$17</c15:sqref>
                        </c15:formulaRef>
                      </c:ext>
                    </c:extLst>
                    <c:strCache>
                      <c:ptCount val="11"/>
                      <c:pt idx="0">
                        <c:v>Inleiding/vraagstelling</c:v>
                      </c:pt>
                      <c:pt idx="1">
                        <c:v>Onderzoeksopzet</c:v>
                      </c:pt>
                      <c:pt idx="2">
                        <c:v>Uitvoering</c:v>
                      </c:pt>
                      <c:pt idx="3">
                        <c:v>Conclusie</c:v>
                      </c:pt>
                      <c:pt idx="4">
                        <c:v>Evaluatie/discussie</c:v>
                      </c:pt>
                      <c:pt idx="5">
                        <c:v>Structuur, taal, vormgeving</c:v>
                      </c:pt>
                      <c:pt idx="6">
                        <c:v>Proces</c:v>
                      </c:pt>
                      <c:pt idx="7">
                        <c:v>Werkplan</c:v>
                      </c:pt>
                      <c:pt idx="8">
                        <c:v>Logboek</c:v>
                      </c:pt>
                      <c:pt idx="9">
                        <c:v>eind(%)</c:v>
                      </c:pt>
                      <c:pt idx="10">
                        <c:v>cijfer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resultaten'!$AA$7:$AA$17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E65D-4DD1-93FE-3FD80A9DF3AD}"/>
                  </c:ext>
                </c:extLst>
              </c15:ser>
            </c15:filteredRadarSeries>
            <c15:filteredRadarSeries>
              <c15:ser>
                <c:idx val="25"/>
                <c:order val="2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resultaten'!$AB$6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resultaten'!$B$7:$B$17</c15:sqref>
                        </c15:formulaRef>
                      </c:ext>
                    </c:extLst>
                    <c:strCache>
                      <c:ptCount val="11"/>
                      <c:pt idx="0">
                        <c:v>Inleiding/vraagstelling</c:v>
                      </c:pt>
                      <c:pt idx="1">
                        <c:v>Onderzoeksopzet</c:v>
                      </c:pt>
                      <c:pt idx="2">
                        <c:v>Uitvoering</c:v>
                      </c:pt>
                      <c:pt idx="3">
                        <c:v>Conclusie</c:v>
                      </c:pt>
                      <c:pt idx="4">
                        <c:v>Evaluatie/discussie</c:v>
                      </c:pt>
                      <c:pt idx="5">
                        <c:v>Structuur, taal, vormgeving</c:v>
                      </c:pt>
                      <c:pt idx="6">
                        <c:v>Proces</c:v>
                      </c:pt>
                      <c:pt idx="7">
                        <c:v>Werkplan</c:v>
                      </c:pt>
                      <c:pt idx="8">
                        <c:v>Logboek</c:v>
                      </c:pt>
                      <c:pt idx="9">
                        <c:v>eind(%)</c:v>
                      </c:pt>
                      <c:pt idx="10">
                        <c:v>cijfer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resultaten'!$AB$7:$AB$17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E65D-4DD1-93FE-3FD80A9DF3AD}"/>
                  </c:ext>
                </c:extLst>
              </c15:ser>
            </c15:filteredRadarSeries>
            <c15:filteredRadarSeries>
              <c15:ser>
                <c:idx val="26"/>
                <c:order val="2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resultaten'!$AC$6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3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resultaten'!$B$7:$B$17</c15:sqref>
                        </c15:formulaRef>
                      </c:ext>
                    </c:extLst>
                    <c:strCache>
                      <c:ptCount val="11"/>
                      <c:pt idx="0">
                        <c:v>Inleiding/vraagstelling</c:v>
                      </c:pt>
                      <c:pt idx="1">
                        <c:v>Onderzoeksopzet</c:v>
                      </c:pt>
                      <c:pt idx="2">
                        <c:v>Uitvoering</c:v>
                      </c:pt>
                      <c:pt idx="3">
                        <c:v>Conclusie</c:v>
                      </c:pt>
                      <c:pt idx="4">
                        <c:v>Evaluatie/discussie</c:v>
                      </c:pt>
                      <c:pt idx="5">
                        <c:v>Structuur, taal, vormgeving</c:v>
                      </c:pt>
                      <c:pt idx="6">
                        <c:v>Proces</c:v>
                      </c:pt>
                      <c:pt idx="7">
                        <c:v>Werkplan</c:v>
                      </c:pt>
                      <c:pt idx="8">
                        <c:v>Logboek</c:v>
                      </c:pt>
                      <c:pt idx="9">
                        <c:v>eind(%)</c:v>
                      </c:pt>
                      <c:pt idx="10">
                        <c:v>cijfer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resultaten'!$AC$7:$AC$17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E65D-4DD1-93FE-3FD80A9DF3AD}"/>
                  </c:ext>
                </c:extLst>
              </c15:ser>
            </c15:filteredRadarSeries>
            <c15:filteredRadarSeries>
              <c15:ser>
                <c:idx val="27"/>
                <c:order val="2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resultaten'!$AD$6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resultaten'!$B$7:$B$17</c15:sqref>
                        </c15:formulaRef>
                      </c:ext>
                    </c:extLst>
                    <c:strCache>
                      <c:ptCount val="11"/>
                      <c:pt idx="0">
                        <c:v>Inleiding/vraagstelling</c:v>
                      </c:pt>
                      <c:pt idx="1">
                        <c:v>Onderzoeksopzet</c:v>
                      </c:pt>
                      <c:pt idx="2">
                        <c:v>Uitvoering</c:v>
                      </c:pt>
                      <c:pt idx="3">
                        <c:v>Conclusie</c:v>
                      </c:pt>
                      <c:pt idx="4">
                        <c:v>Evaluatie/discussie</c:v>
                      </c:pt>
                      <c:pt idx="5">
                        <c:v>Structuur, taal, vormgeving</c:v>
                      </c:pt>
                      <c:pt idx="6">
                        <c:v>Proces</c:v>
                      </c:pt>
                      <c:pt idx="7">
                        <c:v>Werkplan</c:v>
                      </c:pt>
                      <c:pt idx="8">
                        <c:v>Logboek</c:v>
                      </c:pt>
                      <c:pt idx="9">
                        <c:v>eind(%)</c:v>
                      </c:pt>
                      <c:pt idx="10">
                        <c:v>cijfer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resultaten'!$AD$7:$AD$17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E65D-4DD1-93FE-3FD80A9DF3AD}"/>
                  </c:ext>
                </c:extLst>
              </c15:ser>
            </c15:filteredRadarSeries>
            <c15:filteredRadarSeries>
              <c15:ser>
                <c:idx val="28"/>
                <c:order val="2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resultaten'!$AE$6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5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resultaten'!$B$7:$B$17</c15:sqref>
                        </c15:formulaRef>
                      </c:ext>
                    </c:extLst>
                    <c:strCache>
                      <c:ptCount val="11"/>
                      <c:pt idx="0">
                        <c:v>Inleiding/vraagstelling</c:v>
                      </c:pt>
                      <c:pt idx="1">
                        <c:v>Onderzoeksopzet</c:v>
                      </c:pt>
                      <c:pt idx="2">
                        <c:v>Uitvoering</c:v>
                      </c:pt>
                      <c:pt idx="3">
                        <c:v>Conclusie</c:v>
                      </c:pt>
                      <c:pt idx="4">
                        <c:v>Evaluatie/discussie</c:v>
                      </c:pt>
                      <c:pt idx="5">
                        <c:v>Structuur, taal, vormgeving</c:v>
                      </c:pt>
                      <c:pt idx="6">
                        <c:v>Proces</c:v>
                      </c:pt>
                      <c:pt idx="7">
                        <c:v>Werkplan</c:v>
                      </c:pt>
                      <c:pt idx="8">
                        <c:v>Logboek</c:v>
                      </c:pt>
                      <c:pt idx="9">
                        <c:v>eind(%)</c:v>
                      </c:pt>
                      <c:pt idx="10">
                        <c:v>cijfer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resultaten'!$AE$7:$AE$17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E65D-4DD1-93FE-3FD80A9DF3AD}"/>
                  </c:ext>
                </c:extLst>
              </c15:ser>
            </c15:filteredRadarSeries>
            <c15:filteredRadarSeries>
              <c15:ser>
                <c:idx val="29"/>
                <c:order val="2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resultaten'!$AF$6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resultaten'!$B$7:$B$17</c15:sqref>
                        </c15:formulaRef>
                      </c:ext>
                    </c:extLst>
                    <c:strCache>
                      <c:ptCount val="11"/>
                      <c:pt idx="0">
                        <c:v>Inleiding/vraagstelling</c:v>
                      </c:pt>
                      <c:pt idx="1">
                        <c:v>Onderzoeksopzet</c:v>
                      </c:pt>
                      <c:pt idx="2">
                        <c:v>Uitvoering</c:v>
                      </c:pt>
                      <c:pt idx="3">
                        <c:v>Conclusie</c:v>
                      </c:pt>
                      <c:pt idx="4">
                        <c:v>Evaluatie/discussie</c:v>
                      </c:pt>
                      <c:pt idx="5">
                        <c:v>Structuur, taal, vormgeving</c:v>
                      </c:pt>
                      <c:pt idx="6">
                        <c:v>Proces</c:v>
                      </c:pt>
                      <c:pt idx="7">
                        <c:v>Werkplan</c:v>
                      </c:pt>
                      <c:pt idx="8">
                        <c:v>Logboek</c:v>
                      </c:pt>
                      <c:pt idx="9">
                        <c:v>eind(%)</c:v>
                      </c:pt>
                      <c:pt idx="10">
                        <c:v>cijfer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resultaten'!$AF$7:$AF$17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E65D-4DD1-93FE-3FD80A9DF3AD}"/>
                  </c:ext>
                </c:extLst>
              </c15:ser>
            </c15:filteredRadarSeries>
            <c15:filteredRadarSeries>
              <c15:ser>
                <c:idx val="30"/>
                <c:order val="3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resultaten'!$AG$6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50000"/>
                      </a:schemeClr>
                    </a:solidFill>
                    <a:ln w="9525">
                      <a:solidFill>
                        <a:schemeClr val="accent1">
                          <a:lumMod val="5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resultaten'!$B$7:$B$17</c15:sqref>
                        </c15:formulaRef>
                      </c:ext>
                    </c:extLst>
                    <c:strCache>
                      <c:ptCount val="11"/>
                      <c:pt idx="0">
                        <c:v>Inleiding/vraagstelling</c:v>
                      </c:pt>
                      <c:pt idx="1">
                        <c:v>Onderzoeksopzet</c:v>
                      </c:pt>
                      <c:pt idx="2">
                        <c:v>Uitvoering</c:v>
                      </c:pt>
                      <c:pt idx="3">
                        <c:v>Conclusie</c:v>
                      </c:pt>
                      <c:pt idx="4">
                        <c:v>Evaluatie/discussie</c:v>
                      </c:pt>
                      <c:pt idx="5">
                        <c:v>Structuur, taal, vormgeving</c:v>
                      </c:pt>
                      <c:pt idx="6">
                        <c:v>Proces</c:v>
                      </c:pt>
                      <c:pt idx="7">
                        <c:v>Werkplan</c:v>
                      </c:pt>
                      <c:pt idx="8">
                        <c:v>Logboek</c:v>
                      </c:pt>
                      <c:pt idx="9">
                        <c:v>eind(%)</c:v>
                      </c:pt>
                      <c:pt idx="10">
                        <c:v>cijfer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resultaten'!$AG$7:$AG$17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E65D-4DD1-93FE-3FD80A9DF3AD}"/>
                  </c:ext>
                </c:extLst>
              </c15:ser>
            </c15:filteredRadarSeries>
            <c15:filteredRadarSeries>
              <c15:ser>
                <c:idx val="31"/>
                <c:order val="3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resultaten'!$AH$6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50000"/>
                      </a:schemeClr>
                    </a:solidFill>
                    <a:ln w="9525">
                      <a:solidFill>
                        <a:schemeClr val="accent2">
                          <a:lumMod val="5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resultaten'!$B$7:$B$17</c15:sqref>
                        </c15:formulaRef>
                      </c:ext>
                    </c:extLst>
                    <c:strCache>
                      <c:ptCount val="11"/>
                      <c:pt idx="0">
                        <c:v>Inleiding/vraagstelling</c:v>
                      </c:pt>
                      <c:pt idx="1">
                        <c:v>Onderzoeksopzet</c:v>
                      </c:pt>
                      <c:pt idx="2">
                        <c:v>Uitvoering</c:v>
                      </c:pt>
                      <c:pt idx="3">
                        <c:v>Conclusie</c:v>
                      </c:pt>
                      <c:pt idx="4">
                        <c:v>Evaluatie/discussie</c:v>
                      </c:pt>
                      <c:pt idx="5">
                        <c:v>Structuur, taal, vormgeving</c:v>
                      </c:pt>
                      <c:pt idx="6">
                        <c:v>Proces</c:v>
                      </c:pt>
                      <c:pt idx="7">
                        <c:v>Werkplan</c:v>
                      </c:pt>
                      <c:pt idx="8">
                        <c:v>Logboek</c:v>
                      </c:pt>
                      <c:pt idx="9">
                        <c:v>eind(%)</c:v>
                      </c:pt>
                      <c:pt idx="10">
                        <c:v>cijfer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'Overzicht resultaten'!$AH$7:$AH$17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E65D-4DD1-93FE-3FD80A9DF3AD}"/>
                  </c:ext>
                </c:extLst>
              </c15:ser>
            </c15:filteredRadarSeries>
          </c:ext>
        </c:extLst>
      </c:radarChart>
      <c:catAx>
        <c:axId val="239646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0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39647176"/>
        <c:crosses val="autoZero"/>
        <c:auto val="0"/>
        <c:lblAlgn val="ctr"/>
        <c:lblOffset val="100"/>
        <c:noMultiLvlLbl val="0"/>
      </c:catAx>
      <c:valAx>
        <c:axId val="23964717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39646792"/>
        <c:crosses val="autoZero"/>
        <c:crossBetween val="between"/>
        <c:min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72491544767028"/>
          <c:y val="0.1121522975073615"/>
          <c:w val="0.14275084552329728"/>
          <c:h val="0.826828576106701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4803149606299202" l="0.70866141732283505" r="0.70866141732283505" t="0.74803149606299202" header="0.31496062992126" footer="0.31496062992126"/>
    <c:pageSetup paperSize="9"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7414262</xdr:colOff>
      <xdr:row>8</xdr:row>
      <xdr:rowOff>114300</xdr:rowOff>
    </xdr:from>
    <xdr:to>
      <xdr:col>1</xdr:col>
      <xdr:colOff>11879516</xdr:colOff>
      <xdr:row>8</xdr:row>
      <xdr:rowOff>2826272</xdr:rowOff>
    </xdr:to>
    <xdr:pic>
      <xdr:nvPicPr>
        <xdr:cNvPr id="22" name="Afbeelding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73342" y="14264640"/>
          <a:ext cx="4465254" cy="2711972"/>
        </a:xfrm>
        <a:prstGeom prst="rect">
          <a:avLst/>
        </a:prstGeom>
      </xdr:spPr>
    </xdr:pic>
    <xdr:clientData/>
  </xdr:twoCellAnchor>
  <xdr:twoCellAnchor editAs="oneCell">
    <xdr:from>
      <xdr:col>1</xdr:col>
      <xdr:colOff>7459981</xdr:colOff>
      <xdr:row>7</xdr:row>
      <xdr:rowOff>114300</xdr:rowOff>
    </xdr:from>
    <xdr:to>
      <xdr:col>1</xdr:col>
      <xdr:colOff>11823525</xdr:colOff>
      <xdr:row>7</xdr:row>
      <xdr:rowOff>1584960</xdr:rowOff>
    </xdr:to>
    <xdr:pic>
      <xdr:nvPicPr>
        <xdr:cNvPr id="19" name="Afbeelding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19061" y="12443460"/>
          <a:ext cx="4363544" cy="1470660"/>
        </a:xfrm>
        <a:prstGeom prst="rect">
          <a:avLst/>
        </a:prstGeom>
      </xdr:spPr>
    </xdr:pic>
    <xdr:clientData/>
  </xdr:twoCellAnchor>
  <xdr:twoCellAnchor editAs="oneCell">
    <xdr:from>
      <xdr:col>1</xdr:col>
      <xdr:colOff>7536181</xdr:colOff>
      <xdr:row>5</xdr:row>
      <xdr:rowOff>128676</xdr:rowOff>
    </xdr:from>
    <xdr:to>
      <xdr:col>1</xdr:col>
      <xdr:colOff>11744027</xdr:colOff>
      <xdr:row>5</xdr:row>
      <xdr:rowOff>1546860</xdr:rowOff>
    </xdr:to>
    <xdr:pic>
      <xdr:nvPicPr>
        <xdr:cNvPr id="16" name="Afbeelding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95261" y="9135516"/>
          <a:ext cx="4207846" cy="1418184"/>
        </a:xfrm>
        <a:prstGeom prst="rect">
          <a:avLst/>
        </a:prstGeom>
      </xdr:spPr>
    </xdr:pic>
    <xdr:clientData/>
  </xdr:twoCellAnchor>
  <xdr:twoCellAnchor editAs="oneCell">
    <xdr:from>
      <xdr:col>1</xdr:col>
      <xdr:colOff>7520941</xdr:colOff>
      <xdr:row>4</xdr:row>
      <xdr:rowOff>389056</xdr:rowOff>
    </xdr:from>
    <xdr:to>
      <xdr:col>1</xdr:col>
      <xdr:colOff>11757661</xdr:colOff>
      <xdr:row>4</xdr:row>
      <xdr:rowOff>1816972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80021" y="6835576"/>
          <a:ext cx="4236720" cy="1427916"/>
        </a:xfrm>
        <a:prstGeom prst="rect">
          <a:avLst/>
        </a:prstGeom>
      </xdr:spPr>
    </xdr:pic>
    <xdr:clientData/>
  </xdr:twoCellAnchor>
  <xdr:twoCellAnchor editAs="oneCell">
    <xdr:from>
      <xdr:col>1</xdr:col>
      <xdr:colOff>7520940</xdr:colOff>
      <xdr:row>3</xdr:row>
      <xdr:rowOff>220980</xdr:rowOff>
    </xdr:from>
    <xdr:to>
      <xdr:col>1</xdr:col>
      <xdr:colOff>11522741</xdr:colOff>
      <xdr:row>3</xdr:row>
      <xdr:rowOff>1569720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80020" y="4290060"/>
          <a:ext cx="4001801" cy="1348740"/>
        </a:xfrm>
        <a:prstGeom prst="rect">
          <a:avLst/>
        </a:prstGeom>
      </xdr:spPr>
    </xdr:pic>
    <xdr:clientData/>
  </xdr:twoCellAnchor>
  <xdr:twoCellAnchor editAs="oneCell">
    <xdr:from>
      <xdr:col>1</xdr:col>
      <xdr:colOff>7978140</xdr:colOff>
      <xdr:row>1</xdr:row>
      <xdr:rowOff>365759</xdr:rowOff>
    </xdr:from>
    <xdr:to>
      <xdr:col>1</xdr:col>
      <xdr:colOff>12215264</xdr:colOff>
      <xdr:row>1</xdr:row>
      <xdr:rowOff>1632578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37220" y="563879"/>
          <a:ext cx="4237124" cy="1266819"/>
        </a:xfrm>
        <a:prstGeom prst="rect">
          <a:avLst/>
        </a:prstGeom>
      </xdr:spPr>
    </xdr:pic>
    <xdr:clientData/>
  </xdr:twoCellAnchor>
  <xdr:twoCellAnchor>
    <xdr:from>
      <xdr:col>1</xdr:col>
      <xdr:colOff>487680</xdr:colOff>
      <xdr:row>3</xdr:row>
      <xdr:rowOff>114302</xdr:rowOff>
    </xdr:from>
    <xdr:to>
      <xdr:col>1</xdr:col>
      <xdr:colOff>5715000</xdr:colOff>
      <xdr:row>3</xdr:row>
      <xdr:rowOff>2125980</xdr:rowOff>
    </xdr:to>
    <xdr:sp macro="" textlink="">
      <xdr:nvSpPr>
        <xdr:cNvPr id="4" name="Tekstva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46760" y="4183382"/>
          <a:ext cx="5227320" cy="20116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4.</a:t>
          </a:r>
        </a:p>
        <a:p>
          <a:r>
            <a:rPr lang="nl-NL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Open nu het tabblad '</a:t>
          </a:r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Beoord Verslag'</a:t>
          </a:r>
          <a:r>
            <a:rPr lang="nl-NL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.</a:t>
          </a:r>
        </a:p>
        <a:p>
          <a:r>
            <a:rPr lang="nl-NL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Kies een gewicht in kolom E voor de categorieën A1 t/m A6.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Selecteer in kolom E welke categorieën u wilt beoordelen en geef die elk een gewicht tussen 0 en 9; de categorieën die u niet wilt beoordelen geeft u een gewicht 0.</a:t>
          </a:r>
        </a:p>
        <a:p>
          <a:endParaRPr lang="nl-NL" sz="1100" baseline="0"/>
        </a:p>
        <a:p>
          <a:r>
            <a:rPr lang="nl-NL" sz="1100" b="0" cap="none" spc="0" baseline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5.</a:t>
          </a:r>
        </a:p>
        <a:p>
          <a:r>
            <a:rPr lang="nl-NL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Kies een gewicht in kolom D voor de onderdelen per categorie.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Geef in de categorieën die u wilt beoordelen de </a:t>
          </a:r>
          <a:r>
            <a:rPr lang="nl-NL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criteria</a:t>
          </a:r>
          <a:r>
            <a:rPr lang="nl-NL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 die u daarin van belang vindt een gewicht tussen 0 en 4; de criteria die u niet wilt beoordelen geeft u een gewicht 0.</a:t>
          </a:r>
        </a:p>
        <a:p>
          <a:endParaRPr lang="nl-NL" sz="1100"/>
        </a:p>
      </xdr:txBody>
    </xdr:sp>
    <xdr:clientData/>
  </xdr:twoCellAnchor>
  <xdr:twoCellAnchor>
    <xdr:from>
      <xdr:col>1</xdr:col>
      <xdr:colOff>11879580</xdr:colOff>
      <xdr:row>3</xdr:row>
      <xdr:rowOff>208042</xdr:rowOff>
    </xdr:from>
    <xdr:to>
      <xdr:col>1</xdr:col>
      <xdr:colOff>13127888</xdr:colOff>
      <xdr:row>3</xdr:row>
      <xdr:rowOff>1318260</xdr:rowOff>
    </xdr:to>
    <xdr:sp macro="" textlink="">
      <xdr:nvSpPr>
        <xdr:cNvPr id="3" name="Rechthoekige toelicht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138660" y="4277122"/>
          <a:ext cx="1248308" cy="1110218"/>
        </a:xfrm>
        <a:prstGeom prst="wedgeRectCallout">
          <a:avLst>
            <a:gd name="adj1" fmla="val -132332"/>
            <a:gd name="adj2" fmla="val 27718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nl-NL" sz="1100">
              <a:solidFill>
                <a:srgbClr val="FF0000"/>
              </a:solidFill>
            </a:rPr>
            <a:t>4.</a:t>
          </a:r>
        </a:p>
        <a:p>
          <a:pPr algn="l"/>
          <a:r>
            <a:rPr lang="nl-NL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kies het gewicht voor de verschillende categorieën</a:t>
          </a:r>
        </a:p>
      </xdr:txBody>
    </xdr:sp>
    <xdr:clientData/>
  </xdr:twoCellAnchor>
  <xdr:twoCellAnchor>
    <xdr:from>
      <xdr:col>1</xdr:col>
      <xdr:colOff>6121634</xdr:colOff>
      <xdr:row>3</xdr:row>
      <xdr:rowOff>251460</xdr:rowOff>
    </xdr:from>
    <xdr:to>
      <xdr:col>1</xdr:col>
      <xdr:colOff>7414260</xdr:colOff>
      <xdr:row>3</xdr:row>
      <xdr:rowOff>1501140</xdr:rowOff>
    </xdr:to>
    <xdr:sp macro="" textlink="">
      <xdr:nvSpPr>
        <xdr:cNvPr id="7" name="Rechthoekige toelichting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380714" y="4320540"/>
          <a:ext cx="1292626" cy="1249680"/>
        </a:xfrm>
        <a:prstGeom prst="wedgeRectCallout">
          <a:avLst>
            <a:gd name="adj1" fmla="val 277300"/>
            <a:gd name="adj2" fmla="val 29321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nl-NL" sz="1100">
              <a:solidFill>
                <a:srgbClr val="FF0000"/>
              </a:solidFill>
            </a:rPr>
            <a:t>5.</a:t>
          </a:r>
        </a:p>
        <a:p>
          <a:pPr algn="l"/>
          <a:r>
            <a:rPr lang="nl-NL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kies het gewicht voor de verschillende criteria van een categorie</a:t>
          </a:r>
        </a:p>
      </xdr:txBody>
    </xdr:sp>
    <xdr:clientData/>
  </xdr:twoCellAnchor>
  <xdr:twoCellAnchor>
    <xdr:from>
      <xdr:col>1</xdr:col>
      <xdr:colOff>480060</xdr:colOff>
      <xdr:row>1</xdr:row>
      <xdr:rowOff>922020</xdr:rowOff>
    </xdr:from>
    <xdr:to>
      <xdr:col>1</xdr:col>
      <xdr:colOff>5676900</xdr:colOff>
      <xdr:row>1</xdr:row>
      <xdr:rowOff>1752600</xdr:rowOff>
    </xdr:to>
    <xdr:sp macro="" textlink="">
      <xdr:nvSpPr>
        <xdr:cNvPr id="14" name="Tekstvak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739140" y="1120140"/>
          <a:ext cx="5196840" cy="8305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1.</a:t>
          </a:r>
        </a:p>
        <a:p>
          <a:r>
            <a:rPr lang="nl-NL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Vul eerst in het tabblad </a:t>
          </a:r>
          <a:r>
            <a:rPr lang="nl-NL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'Agendalijst</a:t>
          </a:r>
          <a:r>
            <a:rPr lang="nl-NL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' de namen in van de leerlingen (of van de groepen van leerlingen): in kolom B.</a:t>
          </a:r>
        </a:p>
        <a:p>
          <a:r>
            <a:rPr lang="nl-NL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gekleurde cellen worden (later) automatisch gevuld.</a:t>
          </a:r>
        </a:p>
      </xdr:txBody>
    </xdr:sp>
    <xdr:clientData/>
  </xdr:twoCellAnchor>
  <xdr:twoCellAnchor>
    <xdr:from>
      <xdr:col>1</xdr:col>
      <xdr:colOff>548640</xdr:colOff>
      <xdr:row>4</xdr:row>
      <xdr:rowOff>281940</xdr:rowOff>
    </xdr:from>
    <xdr:to>
      <xdr:col>1</xdr:col>
      <xdr:colOff>5722620</xdr:colOff>
      <xdr:row>4</xdr:row>
      <xdr:rowOff>1584960</xdr:rowOff>
    </xdr:to>
    <xdr:sp macro="" textlink="">
      <xdr:nvSpPr>
        <xdr:cNvPr id="18" name="Tekstvak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807720" y="6728460"/>
          <a:ext cx="5173980" cy="13030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0"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6.</a:t>
          </a:r>
          <a:endParaRPr lang="nl-NL">
            <a:solidFill>
              <a:srgbClr val="FF0000"/>
            </a:solidFill>
            <a:effectLst/>
          </a:endParaRPr>
        </a:p>
        <a:p>
          <a:r>
            <a:rPr lang="nl-NL" sz="1100" b="0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Als de gewichten zijn ingevuld, druk dan op de knop 'selectie'. Dan zijn daarna alleen de gekozen criteria</a:t>
          </a:r>
          <a:r>
            <a:rPr lang="nl-NL" sz="1100" b="0" baseline="0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 zichtbaar.</a:t>
          </a:r>
          <a:endParaRPr lang="nl-NL">
            <a:effectLst/>
          </a:endParaRPr>
        </a:p>
        <a:p>
          <a:r>
            <a:rPr lang="nl-NL" sz="1100" b="0" baseline="0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Wilt u alle criteria weer zien, kies dan 'deselecteren', u ziet weer de hele lijst.</a:t>
          </a:r>
          <a:endParaRPr lang="nl-NL">
            <a:effectLst/>
          </a:endParaRPr>
        </a:p>
        <a:p>
          <a:endParaRPr lang="nl-NL" sz="1100"/>
        </a:p>
      </xdr:txBody>
    </xdr:sp>
    <xdr:clientData/>
  </xdr:twoCellAnchor>
  <xdr:twoCellAnchor>
    <xdr:from>
      <xdr:col>1</xdr:col>
      <xdr:colOff>5814060</xdr:colOff>
      <xdr:row>4</xdr:row>
      <xdr:rowOff>396240</xdr:rowOff>
    </xdr:from>
    <xdr:to>
      <xdr:col>1</xdr:col>
      <xdr:colOff>7101840</xdr:colOff>
      <xdr:row>4</xdr:row>
      <xdr:rowOff>1165860</xdr:rowOff>
    </xdr:to>
    <xdr:sp macro="" textlink="">
      <xdr:nvSpPr>
        <xdr:cNvPr id="20" name="Rechthoekige toelichting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6073140" y="6842760"/>
          <a:ext cx="1287780" cy="769620"/>
        </a:xfrm>
        <a:prstGeom prst="wedgeRectCallout">
          <a:avLst>
            <a:gd name="adj1" fmla="val 118220"/>
            <a:gd name="adj2" fmla="val 10786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1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6.</a:t>
          </a:r>
        </a:p>
        <a:p>
          <a:pPr algn="l"/>
          <a:r>
            <a:rPr lang="nl-NL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Kies 'selectie' of 'deselecteren'</a:t>
          </a:r>
          <a:endParaRPr lang="nl-NL" sz="1100"/>
        </a:p>
      </xdr:txBody>
    </xdr:sp>
    <xdr:clientData/>
  </xdr:twoCellAnchor>
  <xdr:twoCellAnchor>
    <xdr:from>
      <xdr:col>1</xdr:col>
      <xdr:colOff>6233160</xdr:colOff>
      <xdr:row>1</xdr:row>
      <xdr:rowOff>266700</xdr:rowOff>
    </xdr:from>
    <xdr:to>
      <xdr:col>1</xdr:col>
      <xdr:colOff>7591786</xdr:colOff>
      <xdr:row>1</xdr:row>
      <xdr:rowOff>723900</xdr:rowOff>
    </xdr:to>
    <xdr:sp macro="" textlink="">
      <xdr:nvSpPr>
        <xdr:cNvPr id="15" name="Rechthoekige toelichting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6492240" y="464820"/>
          <a:ext cx="1358626" cy="457200"/>
        </a:xfrm>
        <a:prstGeom prst="wedgeRectCallout">
          <a:avLst>
            <a:gd name="adj1" fmla="val 110454"/>
            <a:gd name="adj2" fmla="val 68881"/>
          </a:avLst>
        </a:prstGeom>
        <a:solidFill>
          <a:schemeClr val="bg1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1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1.</a:t>
          </a:r>
        </a:p>
        <a:p>
          <a:pPr algn="l"/>
          <a:r>
            <a:rPr lang="nl-NL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namen</a:t>
          </a:r>
          <a:r>
            <a:rPr lang="nl-NL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invullen</a:t>
          </a:r>
          <a:endParaRPr lang="nl-NL" sz="1100"/>
        </a:p>
      </xdr:txBody>
    </xdr:sp>
    <xdr:clientData/>
  </xdr:twoCellAnchor>
  <xdr:twoCellAnchor>
    <xdr:from>
      <xdr:col>1</xdr:col>
      <xdr:colOff>556260</xdr:colOff>
      <xdr:row>5</xdr:row>
      <xdr:rowOff>205740</xdr:rowOff>
    </xdr:from>
    <xdr:to>
      <xdr:col>1</xdr:col>
      <xdr:colOff>5730240</xdr:colOff>
      <xdr:row>5</xdr:row>
      <xdr:rowOff>1005840</xdr:rowOff>
    </xdr:to>
    <xdr:sp macro="" textlink="">
      <xdr:nvSpPr>
        <xdr:cNvPr id="24" name="Tekstvak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815340" y="9212580"/>
          <a:ext cx="5173980" cy="800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0"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7.</a:t>
          </a:r>
          <a:endParaRPr lang="nl-NL">
            <a:solidFill>
              <a:srgbClr val="FF0000"/>
            </a:solidFill>
            <a:effectLst/>
          </a:endParaRPr>
        </a:p>
        <a:p>
          <a:r>
            <a:rPr lang="nl-NL" sz="1100" b="0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Vul nu de (deel)scores in per leerling (of per groep). De gekleurde cellen worden automatisch berekend en ingevuld.</a:t>
          </a:r>
          <a:endParaRPr lang="nl-NL">
            <a:effectLst/>
          </a:endParaRPr>
        </a:p>
        <a:p>
          <a:endParaRPr lang="nl-NL" sz="1100"/>
        </a:p>
      </xdr:txBody>
    </xdr:sp>
    <xdr:clientData/>
  </xdr:twoCellAnchor>
  <xdr:twoCellAnchor>
    <xdr:from>
      <xdr:col>1</xdr:col>
      <xdr:colOff>548640</xdr:colOff>
      <xdr:row>8</xdr:row>
      <xdr:rowOff>259080</xdr:rowOff>
    </xdr:from>
    <xdr:to>
      <xdr:col>1</xdr:col>
      <xdr:colOff>5722620</xdr:colOff>
      <xdr:row>8</xdr:row>
      <xdr:rowOff>2628900</xdr:rowOff>
    </xdr:to>
    <xdr:sp macro="" textlink="">
      <xdr:nvSpPr>
        <xdr:cNvPr id="25" name="Tekstvak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7720" y="14409420"/>
          <a:ext cx="5173980" cy="23698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0"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10.</a:t>
          </a:r>
        </a:p>
        <a:p>
          <a:r>
            <a:rPr lang="nl-NL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Open nu het tabblad </a:t>
          </a:r>
          <a:r>
            <a:rPr lang="nl-NL" sz="14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'Overzicht resultaten</a:t>
          </a:r>
          <a:r>
            <a:rPr lang="nl-NL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'. U vult hier niets in, hier staan de resultaten van de verschillende tabbladen. Als alle scores zijn ingevuld, ziet u alle scores van de leerlingen voor de verschillende categorieën</a:t>
          </a:r>
        </a:p>
        <a:p>
          <a:r>
            <a:rPr lang="nl-NL" sz="1100" b="0"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11.</a:t>
          </a:r>
        </a:p>
        <a:p>
          <a:r>
            <a:rPr lang="nl-NL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het gewogen </a:t>
          </a:r>
          <a:r>
            <a:rPr lang="nl-NL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scorepercentage</a:t>
          </a:r>
          <a:r>
            <a:rPr lang="nl-NL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:</a:t>
          </a:r>
          <a:r>
            <a:rPr lang="nl-NL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 score*10/(totaal score)</a:t>
          </a:r>
          <a:endParaRPr lang="nl-NL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+mn-lt"/>
            <a:ea typeface="+mn-ea"/>
            <a:cs typeface="+mn-cs"/>
          </a:endParaRPr>
        </a:p>
        <a:p>
          <a:r>
            <a:rPr lang="nl-NL" sz="1100" b="0"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12.</a:t>
          </a:r>
        </a:p>
        <a:p>
          <a:r>
            <a:rPr lang="nl-NL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het gewogen </a:t>
          </a:r>
          <a:r>
            <a:rPr lang="nl-NL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eindcijfer</a:t>
          </a:r>
          <a:r>
            <a:rPr lang="nl-NL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 berekend met:  score*9/(totaal aantal punten)+1</a:t>
          </a:r>
        </a:p>
        <a:p>
          <a:r>
            <a:rPr lang="nl-NL" sz="11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13</a:t>
          </a:r>
          <a:r>
            <a:rPr lang="nl-NL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.</a:t>
          </a:r>
        </a:p>
        <a:p>
          <a:r>
            <a:rPr lang="nl-NL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voer</a:t>
          </a:r>
          <a:r>
            <a:rPr lang="nl-NL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 hier het leerlingnummer (het getal boven de leerlingnaam) in en druk op de toets 'grafiek 3'. Grafiek 3 laat de scores van die betreffende leerling zien én het klassengemiddelde</a:t>
          </a:r>
          <a:endParaRPr lang="nl-NL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endParaRPr lang="nl-NL" sz="1100"/>
        </a:p>
      </xdr:txBody>
    </xdr:sp>
    <xdr:clientData/>
  </xdr:twoCellAnchor>
  <xdr:twoCellAnchor>
    <xdr:from>
      <xdr:col>1</xdr:col>
      <xdr:colOff>5844540</xdr:colOff>
      <xdr:row>8</xdr:row>
      <xdr:rowOff>1009704</xdr:rowOff>
    </xdr:from>
    <xdr:to>
      <xdr:col>1</xdr:col>
      <xdr:colOff>7239000</xdr:colOff>
      <xdr:row>8</xdr:row>
      <xdr:rowOff>1691640</xdr:rowOff>
    </xdr:to>
    <xdr:sp macro="" textlink="">
      <xdr:nvSpPr>
        <xdr:cNvPr id="29" name="Rechthoekige toelichting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6103620" y="15160044"/>
          <a:ext cx="1394460" cy="681936"/>
        </a:xfrm>
        <a:prstGeom prst="wedgeRectCallout">
          <a:avLst>
            <a:gd name="adj1" fmla="val 144367"/>
            <a:gd name="adj2" fmla="val 4363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1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11.</a:t>
          </a:r>
        </a:p>
        <a:p>
          <a:pPr algn="l"/>
          <a:r>
            <a:rPr lang="nl-NL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het totaal scoringspercentage</a:t>
          </a:r>
        </a:p>
      </xdr:txBody>
    </xdr:sp>
    <xdr:clientData/>
  </xdr:twoCellAnchor>
  <xdr:twoCellAnchor>
    <xdr:from>
      <xdr:col>1</xdr:col>
      <xdr:colOff>6576060</xdr:colOff>
      <xdr:row>9</xdr:row>
      <xdr:rowOff>103663</xdr:rowOff>
    </xdr:from>
    <xdr:to>
      <xdr:col>1</xdr:col>
      <xdr:colOff>11902440</xdr:colOff>
      <xdr:row>9</xdr:row>
      <xdr:rowOff>1651711</xdr:rowOff>
    </xdr:to>
    <xdr:grpSp>
      <xdr:nvGrpSpPr>
        <xdr:cNvPr id="38" name="Groep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/>
      </xdr:nvGrpSpPr>
      <xdr:grpSpPr>
        <a:xfrm>
          <a:off x="6829425" y="16541908"/>
          <a:ext cx="5334000" cy="1553763"/>
          <a:chOff x="6210300" y="9902983"/>
          <a:chExt cx="5326380" cy="1548048"/>
        </a:xfrm>
      </xdr:grpSpPr>
      <xdr:pic>
        <xdr:nvPicPr>
          <xdr:cNvPr id="33" name="Afbeelding 3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555480" y="9902983"/>
            <a:ext cx="1981200" cy="1548048"/>
          </a:xfrm>
          <a:prstGeom prst="rect">
            <a:avLst/>
          </a:prstGeom>
        </xdr:spPr>
      </xdr:pic>
      <xdr:sp macro="" textlink="">
        <xdr:nvSpPr>
          <xdr:cNvPr id="30" name="Rechthoekige toelichting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/>
        </xdr:nvSpPr>
        <xdr:spPr>
          <a:xfrm>
            <a:off x="6210300" y="10058400"/>
            <a:ext cx="1935480" cy="800100"/>
          </a:xfrm>
          <a:prstGeom prst="wedgeRectCallout">
            <a:avLst>
              <a:gd name="adj1" fmla="val 164600"/>
              <a:gd name="adj2" fmla="val 72377"/>
            </a:avLst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nl-NL" sz="1100" b="0" cap="none" spc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14.</a:t>
            </a:r>
          </a:p>
          <a:p>
            <a:pPr algn="l"/>
            <a:r>
              <a:rPr lang="nl-NL" sz="11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de scoringsgrafieken</a:t>
            </a:r>
            <a:r>
              <a:rPr lang="nl-NL" sz="1100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 voor 16 leerlingen met de gemiddelde klasscore</a:t>
            </a:r>
            <a:endParaRPr lang="nl-NL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579120</xdr:colOff>
      <xdr:row>9</xdr:row>
      <xdr:rowOff>167640</xdr:rowOff>
    </xdr:from>
    <xdr:to>
      <xdr:col>1</xdr:col>
      <xdr:colOff>5753100</xdr:colOff>
      <xdr:row>9</xdr:row>
      <xdr:rowOff>1607820</xdr:rowOff>
    </xdr:to>
    <xdr:sp macro="" textlink="">
      <xdr:nvSpPr>
        <xdr:cNvPr id="32" name="Tekstvak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838200" y="17602200"/>
          <a:ext cx="5173980" cy="1440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0"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14.</a:t>
          </a:r>
        </a:p>
        <a:p>
          <a:r>
            <a:rPr lang="nl-NL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Onder de tabel met de scores en grafiek 3 staan</a:t>
          </a:r>
          <a:r>
            <a:rPr lang="nl-NL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 de grafieken met de scoringspercentages per leerling. In iedere grafiek staan 16 leerlingen én het gemiddelde van de klas als geheel.</a:t>
          </a:r>
        </a:p>
        <a:p>
          <a:r>
            <a:rPr lang="nl-NL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U kunt met de muiscursor op een grafiek gaan staan en ziet dan de naam van de betreffende leerling.</a:t>
          </a:r>
        </a:p>
        <a:p>
          <a:r>
            <a:rPr lang="nl-NL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Deze grafieken kunt u met de knoppen net onder de scoretabel printen.</a:t>
          </a:r>
          <a:endParaRPr lang="nl-NL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+mn-lt"/>
            <a:ea typeface="+mn-ea"/>
            <a:cs typeface="+mn-cs"/>
          </a:endParaRPr>
        </a:p>
        <a:p>
          <a:endParaRPr lang="nl-NL" sz="1100"/>
        </a:p>
      </xdr:txBody>
    </xdr:sp>
    <xdr:clientData/>
  </xdr:twoCellAnchor>
  <xdr:twoCellAnchor>
    <xdr:from>
      <xdr:col>1</xdr:col>
      <xdr:colOff>5852160</xdr:colOff>
      <xdr:row>8</xdr:row>
      <xdr:rowOff>255815</xdr:rowOff>
    </xdr:from>
    <xdr:to>
      <xdr:col>1</xdr:col>
      <xdr:colOff>7322820</xdr:colOff>
      <xdr:row>8</xdr:row>
      <xdr:rowOff>871007</xdr:rowOff>
    </xdr:to>
    <xdr:sp macro="" textlink="">
      <xdr:nvSpPr>
        <xdr:cNvPr id="26" name="Rechthoekige toelichting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6111240" y="14406155"/>
          <a:ext cx="1470660" cy="615192"/>
        </a:xfrm>
        <a:prstGeom prst="wedgeRectCallout">
          <a:avLst>
            <a:gd name="adj1" fmla="val 142003"/>
            <a:gd name="adj2" fmla="val 66184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1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10.</a:t>
          </a:r>
        </a:p>
        <a:p>
          <a:pPr algn="l"/>
          <a:r>
            <a:rPr lang="nl-NL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Overzicht scores per leerling</a:t>
          </a:r>
        </a:p>
      </xdr:txBody>
    </xdr:sp>
    <xdr:clientData/>
  </xdr:twoCellAnchor>
  <xdr:twoCellAnchor>
    <xdr:from>
      <xdr:col>1</xdr:col>
      <xdr:colOff>601980</xdr:colOff>
      <xdr:row>10</xdr:row>
      <xdr:rowOff>358140</xdr:rowOff>
    </xdr:from>
    <xdr:to>
      <xdr:col>1</xdr:col>
      <xdr:colOff>13174980</xdr:colOff>
      <xdr:row>10</xdr:row>
      <xdr:rowOff>1501140</xdr:rowOff>
    </xdr:to>
    <xdr:sp macro="" textlink="">
      <xdr:nvSpPr>
        <xdr:cNvPr id="34" name="Tekstvak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861060" y="18615660"/>
          <a:ext cx="12573000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0"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15.</a:t>
          </a:r>
        </a:p>
        <a:p>
          <a:r>
            <a:rPr lang="nl-NL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Tenslotte: als u dit blad weer met voor nieuwe klas of groep wilt gebruiken, begin dan met een leeg blad. Als u cellen leegmaakt in een</a:t>
          </a:r>
          <a:r>
            <a:rPr lang="nl-NL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 gebruikt blad is er kans dat het blad niet helemaal leeggemaakt is of dat de (de)selectie niet goed wordt uitgevoerd.</a:t>
          </a:r>
        </a:p>
        <a:p>
          <a:endParaRPr lang="nl-NL" sz="11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+mn-lt"/>
            <a:ea typeface="+mn-ea"/>
            <a:cs typeface="+mn-cs"/>
          </a:endParaRPr>
        </a:p>
        <a:p>
          <a:endParaRPr lang="nl-NL" sz="11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+mn-lt"/>
            <a:ea typeface="+mn-ea"/>
            <a:cs typeface="+mn-cs"/>
          </a:endParaRPr>
        </a:p>
        <a:p>
          <a:r>
            <a:rPr lang="nl-NL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Voor opmerkingen of suggesties: j.paus@slo.nl</a:t>
          </a:r>
          <a:endParaRPr lang="nl-NL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+mn-lt"/>
            <a:ea typeface="+mn-ea"/>
            <a:cs typeface="+mn-cs"/>
          </a:endParaRPr>
        </a:p>
        <a:p>
          <a:endParaRPr lang="nl-NL" sz="1100"/>
        </a:p>
      </xdr:txBody>
    </xdr:sp>
    <xdr:clientData/>
  </xdr:twoCellAnchor>
  <xdr:twoCellAnchor>
    <xdr:from>
      <xdr:col>1</xdr:col>
      <xdr:colOff>480060</xdr:colOff>
      <xdr:row>1</xdr:row>
      <xdr:rowOff>152400</xdr:rowOff>
    </xdr:from>
    <xdr:to>
      <xdr:col>1</xdr:col>
      <xdr:colOff>4739640</xdr:colOff>
      <xdr:row>1</xdr:row>
      <xdr:rowOff>868680</xdr:rowOff>
    </xdr:to>
    <xdr:sp macro="" textlink="">
      <xdr:nvSpPr>
        <xdr:cNvPr id="39" name="Tekstvak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739140" y="350520"/>
          <a:ext cx="4259580" cy="7162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Uitleg en toelichting</a:t>
          </a:r>
        </a:p>
        <a:p>
          <a:endParaRPr lang="nl-NL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r>
            <a:rPr lang="nl-NL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In de kolommen waar u iets moet invullen, ziet u de blauwe pijl staan.</a:t>
          </a:r>
        </a:p>
      </xdr:txBody>
    </xdr:sp>
    <xdr:clientData/>
  </xdr:twoCellAnchor>
  <xdr:twoCellAnchor>
    <xdr:from>
      <xdr:col>1</xdr:col>
      <xdr:colOff>5067300</xdr:colOff>
      <xdr:row>1</xdr:row>
      <xdr:rowOff>281940</xdr:rowOff>
    </xdr:from>
    <xdr:to>
      <xdr:col>1</xdr:col>
      <xdr:colOff>5486400</xdr:colOff>
      <xdr:row>1</xdr:row>
      <xdr:rowOff>777240</xdr:rowOff>
    </xdr:to>
    <xdr:sp macro="" textlink="">
      <xdr:nvSpPr>
        <xdr:cNvPr id="41" name="PIJL-OMLAAG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5326380" y="480060"/>
          <a:ext cx="419100" cy="495300"/>
        </a:xfrm>
        <a:prstGeom prst="downArrow">
          <a:avLst>
            <a:gd name="adj1" fmla="val 20909"/>
            <a:gd name="adj2" fmla="val 5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</xdr:col>
      <xdr:colOff>5852160</xdr:colOff>
      <xdr:row>5</xdr:row>
      <xdr:rowOff>228600</xdr:rowOff>
    </xdr:from>
    <xdr:to>
      <xdr:col>1</xdr:col>
      <xdr:colOff>7353300</xdr:colOff>
      <xdr:row>5</xdr:row>
      <xdr:rowOff>975360</xdr:rowOff>
    </xdr:to>
    <xdr:sp macro="" textlink="">
      <xdr:nvSpPr>
        <xdr:cNvPr id="23" name="Rechthoekige toelichting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6111240" y="9235440"/>
          <a:ext cx="1501140" cy="746760"/>
        </a:xfrm>
        <a:prstGeom prst="wedgeRectCallout">
          <a:avLst>
            <a:gd name="adj1" fmla="val 299964"/>
            <a:gd name="adj2" fmla="val 82618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1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7.</a:t>
          </a:r>
        </a:p>
        <a:p>
          <a:pPr algn="l"/>
          <a:r>
            <a:rPr lang="nl-NL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Vul nu de (deel)scores in per leerling</a:t>
          </a:r>
        </a:p>
      </xdr:txBody>
    </xdr:sp>
    <xdr:clientData/>
  </xdr:twoCellAnchor>
  <xdr:twoCellAnchor>
    <xdr:from>
      <xdr:col>1</xdr:col>
      <xdr:colOff>12104669</xdr:colOff>
      <xdr:row>8</xdr:row>
      <xdr:rowOff>515634</xdr:rowOff>
    </xdr:from>
    <xdr:to>
      <xdr:col>1</xdr:col>
      <xdr:colOff>13167360</xdr:colOff>
      <xdr:row>8</xdr:row>
      <xdr:rowOff>1064028</xdr:rowOff>
    </xdr:to>
    <xdr:sp macro="" textlink="">
      <xdr:nvSpPr>
        <xdr:cNvPr id="28" name="Rechthoekige toelichting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2363749" y="14665974"/>
          <a:ext cx="1062691" cy="548394"/>
        </a:xfrm>
        <a:prstGeom prst="wedgeRectCallout">
          <a:avLst>
            <a:gd name="adj1" fmla="val -336208"/>
            <a:gd name="adj2" fmla="val 177609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1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12.</a:t>
          </a:r>
        </a:p>
        <a:p>
          <a:pPr algn="l"/>
          <a:r>
            <a:rPr lang="nl-NL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het eindcijfer</a:t>
          </a:r>
        </a:p>
      </xdr:txBody>
    </xdr:sp>
    <xdr:clientData/>
  </xdr:twoCellAnchor>
  <xdr:twoCellAnchor>
    <xdr:from>
      <xdr:col>1</xdr:col>
      <xdr:colOff>533400</xdr:colOff>
      <xdr:row>6</xdr:row>
      <xdr:rowOff>83820</xdr:rowOff>
    </xdr:from>
    <xdr:to>
      <xdr:col>1</xdr:col>
      <xdr:colOff>5722620</xdr:colOff>
      <xdr:row>6</xdr:row>
      <xdr:rowOff>1318260</xdr:rowOff>
    </xdr:to>
    <xdr:sp macro="" textlink="">
      <xdr:nvSpPr>
        <xdr:cNvPr id="37" name="Tekstvak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792480" y="11003280"/>
          <a:ext cx="5189220" cy="12344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0"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8.</a:t>
          </a:r>
        </a:p>
        <a:p>
          <a:r>
            <a:rPr lang="nl-NL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Herhaal deze procedure in de tabbladen: 'Beoord Proces', 'Beoord Werkplan', 'Beoord logboek'.</a:t>
          </a:r>
        </a:p>
        <a:p>
          <a:r>
            <a:rPr lang="nl-NL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Druk weer op de knop 'selecteren' na het selecteren van de criteria. Vul de (deel)scores in per leerling. Het eindcijfer voor het betreffende tabblad wordt berekend.</a:t>
          </a:r>
        </a:p>
        <a:p>
          <a:endParaRPr lang="nl-NL" sz="1100"/>
        </a:p>
      </xdr:txBody>
    </xdr:sp>
    <xdr:clientData/>
  </xdr:twoCellAnchor>
  <xdr:twoCellAnchor editAs="oneCell">
    <xdr:from>
      <xdr:col>1</xdr:col>
      <xdr:colOff>6720840</xdr:colOff>
      <xdr:row>6</xdr:row>
      <xdr:rowOff>533400</xdr:rowOff>
    </xdr:from>
    <xdr:to>
      <xdr:col>1</xdr:col>
      <xdr:colOff>12792929</xdr:colOff>
      <xdr:row>6</xdr:row>
      <xdr:rowOff>854733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979920" y="11452860"/>
          <a:ext cx="6072089" cy="321333"/>
        </a:xfrm>
        <a:prstGeom prst="rect">
          <a:avLst/>
        </a:prstGeom>
      </xdr:spPr>
    </xdr:pic>
    <xdr:clientData/>
  </xdr:twoCellAnchor>
  <xdr:twoCellAnchor>
    <xdr:from>
      <xdr:col>1</xdr:col>
      <xdr:colOff>6225540</xdr:colOff>
      <xdr:row>1</xdr:row>
      <xdr:rowOff>1272540</xdr:rowOff>
    </xdr:from>
    <xdr:to>
      <xdr:col>1</xdr:col>
      <xdr:colOff>7584166</xdr:colOff>
      <xdr:row>1</xdr:row>
      <xdr:rowOff>1783080</xdr:rowOff>
    </xdr:to>
    <xdr:sp macro="" textlink="">
      <xdr:nvSpPr>
        <xdr:cNvPr id="36" name="Rechthoekige toelichting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6484620" y="1470660"/>
          <a:ext cx="1358626" cy="510540"/>
        </a:xfrm>
        <a:prstGeom prst="wedgeRectCallout">
          <a:avLst>
            <a:gd name="adj1" fmla="val 325824"/>
            <a:gd name="adj2" fmla="val -137785"/>
          </a:avLst>
        </a:prstGeom>
        <a:solidFill>
          <a:schemeClr val="bg1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1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2.</a:t>
          </a:r>
        </a:p>
        <a:p>
          <a:pPr algn="l"/>
          <a:r>
            <a:rPr lang="nl-NL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kies</a:t>
          </a:r>
          <a:r>
            <a:rPr lang="nl-NL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de schaal </a:t>
          </a:r>
          <a:endParaRPr lang="nl-NL" sz="1100"/>
        </a:p>
      </xdr:txBody>
    </xdr:sp>
    <xdr:clientData/>
  </xdr:twoCellAnchor>
  <xdr:twoCellAnchor>
    <xdr:from>
      <xdr:col>1</xdr:col>
      <xdr:colOff>12062460</xdr:colOff>
      <xdr:row>1</xdr:row>
      <xdr:rowOff>1173480</xdr:rowOff>
    </xdr:from>
    <xdr:to>
      <xdr:col>1</xdr:col>
      <xdr:colOff>13144500</xdr:colOff>
      <xdr:row>1</xdr:row>
      <xdr:rowOff>1684020</xdr:rowOff>
    </xdr:to>
    <xdr:sp macro="" textlink="">
      <xdr:nvSpPr>
        <xdr:cNvPr id="40" name="Rechthoekige toelichting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12321540" y="1371600"/>
          <a:ext cx="1082040" cy="510540"/>
        </a:xfrm>
        <a:prstGeom prst="wedgeRectCallout">
          <a:avLst>
            <a:gd name="adj1" fmla="val -94822"/>
            <a:gd name="adj2" fmla="val -33308"/>
          </a:avLst>
        </a:prstGeom>
        <a:solidFill>
          <a:schemeClr val="bg1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1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3.</a:t>
          </a:r>
        </a:p>
        <a:p>
          <a:pPr algn="l"/>
          <a:r>
            <a:rPr lang="nl-NL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print</a:t>
          </a:r>
          <a:r>
            <a:rPr lang="nl-NL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deze lijst</a:t>
          </a:r>
          <a:endParaRPr lang="nl-NL" sz="1100"/>
        </a:p>
      </xdr:txBody>
    </xdr:sp>
    <xdr:clientData/>
  </xdr:twoCellAnchor>
  <xdr:twoCellAnchor>
    <xdr:from>
      <xdr:col>1</xdr:col>
      <xdr:colOff>480060</xdr:colOff>
      <xdr:row>2</xdr:row>
      <xdr:rowOff>60962</xdr:rowOff>
    </xdr:from>
    <xdr:to>
      <xdr:col>1</xdr:col>
      <xdr:colOff>5707380</xdr:colOff>
      <xdr:row>2</xdr:row>
      <xdr:rowOff>1363980</xdr:rowOff>
    </xdr:to>
    <xdr:sp macro="" textlink="">
      <xdr:nvSpPr>
        <xdr:cNvPr id="44" name="Tekstvak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739140" y="2194562"/>
          <a:ext cx="5227320" cy="13030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2.</a:t>
          </a:r>
        </a:p>
        <a:p>
          <a:r>
            <a:rPr lang="nl-NL" sz="1100" b="0" baseline="0"/>
            <a:t>Kies de </a:t>
          </a:r>
          <a:r>
            <a:rPr lang="nl-NL" sz="1100" b="1" baseline="0"/>
            <a:t>schaal</a:t>
          </a:r>
          <a:r>
            <a:rPr lang="nl-NL" sz="1100" b="0" baseline="0"/>
            <a:t> waarin u de scores wilt normeren: bij '3', kunt u de waarden 0, 1, 2, 3 gebruiken. Deze norm geldt voor alle tabbladen.</a:t>
          </a:r>
        </a:p>
        <a:p>
          <a:r>
            <a:rPr lang="nl-NL" sz="1100" b="0" cap="none" spc="0" baseline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3.</a:t>
          </a:r>
        </a:p>
        <a:p>
          <a:r>
            <a:rPr lang="nl-NL" sz="1100" b="0"/>
            <a:t>Als alle</a:t>
          </a:r>
          <a:r>
            <a:rPr lang="nl-NL" sz="1100" b="0" baseline="0"/>
            <a:t> gekozen categorieën (in de verschillende tabbladen) zijn ingevuld, verschijnt het </a:t>
          </a:r>
          <a:r>
            <a:rPr lang="nl-NL" sz="1100" b="1" baseline="0"/>
            <a:t>eindcijfer</a:t>
          </a:r>
          <a:r>
            <a:rPr lang="nl-NL" sz="1100" b="0" baseline="0"/>
            <a:t> vanzelf in deze lijst. Deze lijst kunt u met deze knop afdrukken.</a:t>
          </a:r>
          <a:endParaRPr lang="nl-NL" sz="1100" b="0"/>
        </a:p>
      </xdr:txBody>
    </xdr:sp>
    <xdr:clientData/>
  </xdr:twoCellAnchor>
  <xdr:twoCellAnchor>
    <xdr:from>
      <xdr:col>1</xdr:col>
      <xdr:colOff>525780</xdr:colOff>
      <xdr:row>7</xdr:row>
      <xdr:rowOff>327660</xdr:rowOff>
    </xdr:from>
    <xdr:to>
      <xdr:col>1</xdr:col>
      <xdr:colOff>5631180</xdr:colOff>
      <xdr:row>7</xdr:row>
      <xdr:rowOff>1211580</xdr:rowOff>
    </xdr:to>
    <xdr:sp macro="" textlink="">
      <xdr:nvSpPr>
        <xdr:cNvPr id="45" name="Tekstvak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784860" y="12656820"/>
          <a:ext cx="5105400" cy="8839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0"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9.</a:t>
          </a:r>
        </a:p>
        <a:p>
          <a:r>
            <a:rPr lang="nl-NL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De scores  van de leerlingen in de tabbladen kunt u per tabblad printen met de knop boven.</a:t>
          </a:r>
        </a:p>
        <a:p>
          <a:endParaRPr lang="nl-NL" sz="1100"/>
        </a:p>
      </xdr:txBody>
    </xdr:sp>
    <xdr:clientData/>
  </xdr:twoCellAnchor>
  <xdr:twoCellAnchor>
    <xdr:from>
      <xdr:col>1</xdr:col>
      <xdr:colOff>5913120</xdr:colOff>
      <xdr:row>7</xdr:row>
      <xdr:rowOff>266700</xdr:rowOff>
    </xdr:from>
    <xdr:to>
      <xdr:col>1</xdr:col>
      <xdr:colOff>7193280</xdr:colOff>
      <xdr:row>7</xdr:row>
      <xdr:rowOff>815340</xdr:rowOff>
    </xdr:to>
    <xdr:sp macro="" textlink="">
      <xdr:nvSpPr>
        <xdr:cNvPr id="46" name="Rechthoekige toelichting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6172200" y="12595860"/>
          <a:ext cx="1280160" cy="548640"/>
        </a:xfrm>
        <a:prstGeom prst="wedgeRectCallout">
          <a:avLst>
            <a:gd name="adj1" fmla="val 219012"/>
            <a:gd name="adj2" fmla="val 1039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1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8.</a:t>
          </a:r>
        </a:p>
        <a:p>
          <a:pPr algn="l"/>
          <a:r>
            <a:rPr lang="nl-NL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print dit tabblad</a:t>
          </a:r>
        </a:p>
      </xdr:txBody>
    </xdr:sp>
    <xdr:clientData/>
  </xdr:twoCellAnchor>
  <xdr:twoCellAnchor>
    <xdr:from>
      <xdr:col>1</xdr:col>
      <xdr:colOff>5844540</xdr:colOff>
      <xdr:row>8</xdr:row>
      <xdr:rowOff>1905000</xdr:rowOff>
    </xdr:from>
    <xdr:to>
      <xdr:col>1</xdr:col>
      <xdr:colOff>7239000</xdr:colOff>
      <xdr:row>8</xdr:row>
      <xdr:rowOff>2956560</xdr:rowOff>
    </xdr:to>
    <xdr:sp macro="" textlink="">
      <xdr:nvSpPr>
        <xdr:cNvPr id="48" name="Rechthoekige toelichting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6103620" y="16055340"/>
          <a:ext cx="1394460" cy="1051560"/>
        </a:xfrm>
        <a:prstGeom prst="wedgeRectCallout">
          <a:avLst>
            <a:gd name="adj1" fmla="val 172782"/>
            <a:gd name="adj2" fmla="val 28419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1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13.</a:t>
          </a:r>
        </a:p>
        <a:p>
          <a:pPr algn="l"/>
          <a:r>
            <a:rPr lang="nl-NL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kies het leerlingnummer om</a:t>
          </a:r>
          <a:r>
            <a:rPr lang="nl-NL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de grafiek leerling-klas te printen</a:t>
          </a:r>
          <a:endParaRPr lang="nl-NL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</xdr:col>
      <xdr:colOff>12123420</xdr:colOff>
      <xdr:row>8</xdr:row>
      <xdr:rowOff>1592580</xdr:rowOff>
    </xdr:from>
    <xdr:to>
      <xdr:col>1</xdr:col>
      <xdr:colOff>13228320</xdr:colOff>
      <xdr:row>8</xdr:row>
      <xdr:rowOff>2644140</xdr:rowOff>
    </xdr:to>
    <xdr:sp macro="" textlink="">
      <xdr:nvSpPr>
        <xdr:cNvPr id="49" name="Rechthoekige toelichting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12382500" y="15742920"/>
          <a:ext cx="1104900" cy="1051560"/>
        </a:xfrm>
        <a:prstGeom prst="wedgeRectCallout">
          <a:avLst>
            <a:gd name="adj1" fmla="val -82956"/>
            <a:gd name="adj2" fmla="val 29868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1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13.</a:t>
          </a:r>
        </a:p>
        <a:p>
          <a:pPr algn="l"/>
          <a:r>
            <a:rPr lang="nl-NL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grafiek van één leerling en het gemiddelde van een klas</a:t>
          </a:r>
        </a:p>
      </xdr:txBody>
    </xdr:sp>
    <xdr:clientData/>
  </xdr:twoCellAnchor>
  <xdr:twoCellAnchor>
    <xdr:from>
      <xdr:col>1</xdr:col>
      <xdr:colOff>8450580</xdr:colOff>
      <xdr:row>2</xdr:row>
      <xdr:rowOff>388620</xdr:rowOff>
    </xdr:from>
    <xdr:to>
      <xdr:col>1</xdr:col>
      <xdr:colOff>11826240</xdr:colOff>
      <xdr:row>2</xdr:row>
      <xdr:rowOff>891540</xdr:rowOff>
    </xdr:to>
    <xdr:sp macro="" textlink="">
      <xdr:nvSpPr>
        <xdr:cNvPr id="50" name="Rechthoekige toelichting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8709660" y="2522220"/>
          <a:ext cx="3375660" cy="502920"/>
        </a:xfrm>
        <a:prstGeom prst="wedgeRectCallout">
          <a:avLst>
            <a:gd name="adj1" fmla="val 25768"/>
            <a:gd name="adj2" fmla="val 442951"/>
          </a:avLst>
        </a:prstGeom>
        <a:solidFill>
          <a:schemeClr val="bg1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U ziet de gekozen schaal hier boven staan (hier niet veranderen)</a:t>
          </a:r>
          <a:endParaRPr lang="nl-N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68580</xdr:colOff>
      <xdr:row>2</xdr:row>
      <xdr:rowOff>53340</xdr:rowOff>
    </xdr:from>
    <xdr:to>
      <xdr:col>6</xdr:col>
      <xdr:colOff>563880</xdr:colOff>
      <xdr:row>4</xdr:row>
      <xdr:rowOff>53340</xdr:rowOff>
    </xdr:to>
    <xdr:sp macro="" textlink="">
      <xdr:nvSpPr>
        <xdr:cNvPr id="2" name="PIJL-OMLAAG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5400000">
          <a:off x="6141720" y="312420"/>
          <a:ext cx="419100" cy="495300"/>
        </a:xfrm>
        <a:prstGeom prst="downArrow">
          <a:avLst>
            <a:gd name="adj1" fmla="val 20909"/>
            <a:gd name="adj2" fmla="val 5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358140</xdr:colOff>
          <xdr:row>5</xdr:row>
          <xdr:rowOff>167640</xdr:rowOff>
        </xdr:from>
        <xdr:to>
          <xdr:col>5</xdr:col>
          <xdr:colOff>563880</xdr:colOff>
          <xdr:row>9</xdr:row>
          <xdr:rowOff>129540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l-NL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deze eindcijferlijst</a:t>
              </a:r>
            </a:p>
            <a:p>
              <a:pPr algn="ctr" rtl="0">
                <a:defRPr sz="1000"/>
              </a:pPr>
              <a:r>
                <a:rPr lang="nl-NL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printen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861060</xdr:colOff>
      <xdr:row>0</xdr:row>
      <xdr:rowOff>190500</xdr:rowOff>
    </xdr:from>
    <xdr:to>
      <xdr:col>1</xdr:col>
      <xdr:colOff>1280160</xdr:colOff>
      <xdr:row>3</xdr:row>
      <xdr:rowOff>327660</xdr:rowOff>
    </xdr:to>
    <xdr:sp macro="" textlink="">
      <xdr:nvSpPr>
        <xdr:cNvPr id="4" name="PIJL-OMLAAG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470660" y="190500"/>
          <a:ext cx="419100" cy="495300"/>
        </a:xfrm>
        <a:prstGeom prst="downArrow">
          <a:avLst>
            <a:gd name="adj1" fmla="val 20909"/>
            <a:gd name="adj2" fmla="val 5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1295400</xdr:colOff>
          <xdr:row>0</xdr:row>
          <xdr:rowOff>716280</xdr:rowOff>
        </xdr:from>
        <xdr:to>
          <xdr:col>2</xdr:col>
          <xdr:colOff>2385060</xdr:colOff>
          <xdr:row>0</xdr:row>
          <xdr:rowOff>1082040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l-NL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deselecteren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76200</xdr:colOff>
          <xdr:row>0</xdr:row>
          <xdr:rowOff>716280</xdr:rowOff>
        </xdr:from>
        <xdr:to>
          <xdr:col>2</xdr:col>
          <xdr:colOff>1165860</xdr:colOff>
          <xdr:row>0</xdr:row>
          <xdr:rowOff>1082040</xdr:rowOff>
        </xdr:to>
        <xdr:sp macro="" textlink="">
          <xdr:nvSpPr>
            <xdr:cNvPr id="2052" name="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l-NL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selectie</a:t>
              </a:r>
            </a:p>
          </xdr:txBody>
        </xdr:sp>
        <xdr:clientData fPrintsWithSheet="0"/>
      </xdr:twoCellAnchor>
    </mc:Choice>
    <mc:Fallback/>
  </mc:AlternateContent>
  <xdr:twoCellAnchor>
    <xdr:from>
      <xdr:col>3</xdr:col>
      <xdr:colOff>98213</xdr:colOff>
      <xdr:row>0</xdr:row>
      <xdr:rowOff>846667</xdr:rowOff>
    </xdr:from>
    <xdr:to>
      <xdr:col>3</xdr:col>
      <xdr:colOff>517313</xdr:colOff>
      <xdr:row>1</xdr:row>
      <xdr:rowOff>1693</xdr:rowOff>
    </xdr:to>
    <xdr:sp macro="" textlink="">
      <xdr:nvSpPr>
        <xdr:cNvPr id="2" name="PIJL-OMLAAG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991013" y="846667"/>
          <a:ext cx="419100" cy="357293"/>
        </a:xfrm>
        <a:prstGeom prst="downArrow">
          <a:avLst>
            <a:gd name="adj1" fmla="val 20909"/>
            <a:gd name="adj2" fmla="val 5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4</xdr:col>
      <xdr:colOff>107527</xdr:colOff>
      <xdr:row>0</xdr:row>
      <xdr:rowOff>846667</xdr:rowOff>
    </xdr:from>
    <xdr:to>
      <xdr:col>4</xdr:col>
      <xdr:colOff>526627</xdr:colOff>
      <xdr:row>1</xdr:row>
      <xdr:rowOff>10160</xdr:rowOff>
    </xdr:to>
    <xdr:sp macro="" textlink="">
      <xdr:nvSpPr>
        <xdr:cNvPr id="5" name="PIJL-OMLAAG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626860" y="846667"/>
          <a:ext cx="419100" cy="365760"/>
        </a:xfrm>
        <a:prstGeom prst="downArrow">
          <a:avLst>
            <a:gd name="adj1" fmla="val 20909"/>
            <a:gd name="adj2" fmla="val 5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2575560</xdr:colOff>
          <xdr:row>0</xdr:row>
          <xdr:rowOff>716280</xdr:rowOff>
        </xdr:from>
        <xdr:to>
          <xdr:col>2</xdr:col>
          <xdr:colOff>3649980</xdr:colOff>
          <xdr:row>0</xdr:row>
          <xdr:rowOff>1082040</xdr:rowOff>
        </xdr:to>
        <xdr:sp macro="" textlink="">
          <xdr:nvSpPr>
            <xdr:cNvPr id="2085" name="Button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2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l-NL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printen</a:t>
              </a:r>
            </a:p>
          </xdr:txBody>
        </xdr:sp>
        <xdr:clientData fPrintsWithSheet="0"/>
      </xdr:twoCellAnchor>
    </mc:Choice>
    <mc:Fallback/>
  </mc:AlternateContent>
  <xdr:twoCellAnchor>
    <xdr:from>
      <xdr:col>5</xdr:col>
      <xdr:colOff>5439</xdr:colOff>
      <xdr:row>0</xdr:row>
      <xdr:rowOff>517823</xdr:rowOff>
    </xdr:from>
    <xdr:to>
      <xdr:col>5</xdr:col>
      <xdr:colOff>380641</xdr:colOff>
      <xdr:row>0</xdr:row>
      <xdr:rowOff>949683</xdr:rowOff>
    </xdr:to>
    <xdr:sp macro="" textlink="">
      <xdr:nvSpPr>
        <xdr:cNvPr id="7" name="PIJL-OMLAAG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 rot="18574271">
          <a:off x="7089110" y="546152"/>
          <a:ext cx="431860" cy="375202"/>
        </a:xfrm>
        <a:prstGeom prst="downArrow">
          <a:avLst>
            <a:gd name="adj1" fmla="val 23225"/>
            <a:gd name="adj2" fmla="val 5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106680</xdr:colOff>
      <xdr:row>0</xdr:row>
      <xdr:rowOff>853440</xdr:rowOff>
    </xdr:from>
    <xdr:to>
      <xdr:col>3</xdr:col>
      <xdr:colOff>525780</xdr:colOff>
      <xdr:row>0</xdr:row>
      <xdr:rowOff>1188720</xdr:rowOff>
    </xdr:to>
    <xdr:sp macro="" textlink="">
      <xdr:nvSpPr>
        <xdr:cNvPr id="2" name="PIJL-OMLAAG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798820" y="853440"/>
          <a:ext cx="419100" cy="335280"/>
        </a:xfrm>
        <a:prstGeom prst="downArrow">
          <a:avLst>
            <a:gd name="adj1" fmla="val 20909"/>
            <a:gd name="adj2" fmla="val 5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4</xdr:col>
      <xdr:colOff>129540</xdr:colOff>
      <xdr:row>0</xdr:row>
      <xdr:rowOff>845820</xdr:rowOff>
    </xdr:from>
    <xdr:to>
      <xdr:col>4</xdr:col>
      <xdr:colOff>548640</xdr:colOff>
      <xdr:row>0</xdr:row>
      <xdr:rowOff>1188720</xdr:rowOff>
    </xdr:to>
    <xdr:sp macro="" textlink="">
      <xdr:nvSpPr>
        <xdr:cNvPr id="3" name="PIJL-OMLAAG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431280" y="845820"/>
          <a:ext cx="419100" cy="342900"/>
        </a:xfrm>
        <a:prstGeom prst="downArrow">
          <a:avLst>
            <a:gd name="adj1" fmla="val 20909"/>
            <a:gd name="adj2" fmla="val 5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1508760</xdr:colOff>
          <xdr:row>0</xdr:row>
          <xdr:rowOff>746760</xdr:rowOff>
        </xdr:from>
        <xdr:to>
          <xdr:col>2</xdr:col>
          <xdr:colOff>2590800</xdr:colOff>
          <xdr:row>0</xdr:row>
          <xdr:rowOff>1120140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3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l-NL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deselecteren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137160</xdr:colOff>
          <xdr:row>0</xdr:row>
          <xdr:rowOff>746760</xdr:rowOff>
        </xdr:from>
        <xdr:to>
          <xdr:col>2</xdr:col>
          <xdr:colOff>1211580</xdr:colOff>
          <xdr:row>0</xdr:row>
          <xdr:rowOff>1104900</xdr:rowOff>
        </xdr:to>
        <xdr:sp macro="" textlink="">
          <xdr:nvSpPr>
            <xdr:cNvPr id="6146" name="Butto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3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l-NL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selectie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2872740</xdr:colOff>
          <xdr:row>0</xdr:row>
          <xdr:rowOff>739140</xdr:rowOff>
        </xdr:from>
        <xdr:to>
          <xdr:col>2</xdr:col>
          <xdr:colOff>3947160</xdr:colOff>
          <xdr:row>0</xdr:row>
          <xdr:rowOff>1097280</xdr:rowOff>
        </xdr:to>
        <xdr:sp macro="" textlink="">
          <xdr:nvSpPr>
            <xdr:cNvPr id="6148" name="Button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3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l-NL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printen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129540</xdr:colOff>
      <xdr:row>0</xdr:row>
      <xdr:rowOff>853440</xdr:rowOff>
    </xdr:from>
    <xdr:to>
      <xdr:col>3</xdr:col>
      <xdr:colOff>548640</xdr:colOff>
      <xdr:row>0</xdr:row>
      <xdr:rowOff>1196340</xdr:rowOff>
    </xdr:to>
    <xdr:sp macro="" textlink="">
      <xdr:nvSpPr>
        <xdr:cNvPr id="2" name="PIJL-OMLAAG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5166360" y="853440"/>
          <a:ext cx="419100" cy="342900"/>
        </a:xfrm>
        <a:prstGeom prst="downArrow">
          <a:avLst>
            <a:gd name="adj1" fmla="val 20909"/>
            <a:gd name="adj2" fmla="val 5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4</xdr:col>
      <xdr:colOff>99060</xdr:colOff>
      <xdr:row>0</xdr:row>
      <xdr:rowOff>853440</xdr:rowOff>
    </xdr:from>
    <xdr:to>
      <xdr:col>4</xdr:col>
      <xdr:colOff>518160</xdr:colOff>
      <xdr:row>0</xdr:row>
      <xdr:rowOff>1188720</xdr:rowOff>
    </xdr:to>
    <xdr:sp macro="" textlink="">
      <xdr:nvSpPr>
        <xdr:cNvPr id="3" name="PIJL-OMLAAG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5875020" y="853440"/>
          <a:ext cx="419100" cy="335280"/>
        </a:xfrm>
        <a:prstGeom prst="downArrow">
          <a:avLst>
            <a:gd name="adj1" fmla="val 20909"/>
            <a:gd name="adj2" fmla="val 5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1363980</xdr:colOff>
          <xdr:row>0</xdr:row>
          <xdr:rowOff>716280</xdr:rowOff>
        </xdr:from>
        <xdr:to>
          <xdr:col>2</xdr:col>
          <xdr:colOff>2453640</xdr:colOff>
          <xdr:row>0</xdr:row>
          <xdr:rowOff>1082040</xdr:rowOff>
        </xdr:to>
        <xdr:sp macro="" textlink="">
          <xdr:nvSpPr>
            <xdr:cNvPr id="7169" name="Butto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l-NL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deselecteren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91440</xdr:colOff>
          <xdr:row>0</xdr:row>
          <xdr:rowOff>716280</xdr:rowOff>
        </xdr:from>
        <xdr:to>
          <xdr:col>2</xdr:col>
          <xdr:colOff>1165860</xdr:colOff>
          <xdr:row>0</xdr:row>
          <xdr:rowOff>1082040</xdr:rowOff>
        </xdr:to>
        <xdr:sp macro="" textlink="">
          <xdr:nvSpPr>
            <xdr:cNvPr id="7170" name="Button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l-NL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selectie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2644140</xdr:colOff>
          <xdr:row>0</xdr:row>
          <xdr:rowOff>716280</xdr:rowOff>
        </xdr:from>
        <xdr:to>
          <xdr:col>2</xdr:col>
          <xdr:colOff>3718560</xdr:colOff>
          <xdr:row>0</xdr:row>
          <xdr:rowOff>1082040</xdr:rowOff>
        </xdr:to>
        <xdr:sp macro="" textlink="">
          <xdr:nvSpPr>
            <xdr:cNvPr id="7203" name="Button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l-NL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printen</a:t>
              </a:r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106680</xdr:colOff>
      <xdr:row>0</xdr:row>
      <xdr:rowOff>876300</xdr:rowOff>
    </xdr:from>
    <xdr:to>
      <xdr:col>3</xdr:col>
      <xdr:colOff>525780</xdr:colOff>
      <xdr:row>0</xdr:row>
      <xdr:rowOff>1181100</xdr:rowOff>
    </xdr:to>
    <xdr:sp macro="" textlink="">
      <xdr:nvSpPr>
        <xdr:cNvPr id="2" name="PIJL-OMLAAG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5379720" y="876300"/>
          <a:ext cx="419100" cy="304800"/>
        </a:xfrm>
        <a:prstGeom prst="downArrow">
          <a:avLst>
            <a:gd name="adj1" fmla="val 20909"/>
            <a:gd name="adj2" fmla="val 5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4</xdr:col>
      <xdr:colOff>99060</xdr:colOff>
      <xdr:row>0</xdr:row>
      <xdr:rowOff>853440</xdr:rowOff>
    </xdr:from>
    <xdr:to>
      <xdr:col>4</xdr:col>
      <xdr:colOff>518160</xdr:colOff>
      <xdr:row>0</xdr:row>
      <xdr:rowOff>1188720</xdr:rowOff>
    </xdr:to>
    <xdr:sp macro="" textlink="">
      <xdr:nvSpPr>
        <xdr:cNvPr id="3" name="PIJL-OMLAAG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5981700" y="853440"/>
          <a:ext cx="419100" cy="335280"/>
        </a:xfrm>
        <a:prstGeom prst="downArrow">
          <a:avLst>
            <a:gd name="adj1" fmla="val 20909"/>
            <a:gd name="adj2" fmla="val 5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1287780</xdr:colOff>
          <xdr:row>0</xdr:row>
          <xdr:rowOff>716280</xdr:rowOff>
        </xdr:from>
        <xdr:to>
          <xdr:col>2</xdr:col>
          <xdr:colOff>2377440</xdr:colOff>
          <xdr:row>0</xdr:row>
          <xdr:rowOff>1082040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5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l-NL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deselecteren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99060</xdr:colOff>
          <xdr:row>0</xdr:row>
          <xdr:rowOff>716280</xdr:rowOff>
        </xdr:from>
        <xdr:to>
          <xdr:col>2</xdr:col>
          <xdr:colOff>1173480</xdr:colOff>
          <xdr:row>0</xdr:row>
          <xdr:rowOff>1082040</xdr:rowOff>
        </xdr:to>
        <xdr:sp macro="" textlink="">
          <xdr:nvSpPr>
            <xdr:cNvPr id="8194" name="Butto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5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l-NL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selectie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2529840</xdr:colOff>
          <xdr:row>0</xdr:row>
          <xdr:rowOff>716280</xdr:rowOff>
        </xdr:from>
        <xdr:to>
          <xdr:col>2</xdr:col>
          <xdr:colOff>3604260</xdr:colOff>
          <xdr:row>0</xdr:row>
          <xdr:rowOff>1082040</xdr:rowOff>
        </xdr:to>
        <xdr:sp macro="" textlink="">
          <xdr:nvSpPr>
            <xdr:cNvPr id="8227" name="Button 35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5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l-NL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printen</a:t>
              </a:r>
            </a:p>
          </xdr:txBody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16933</xdr:colOff>
      <xdr:row>52</xdr:row>
      <xdr:rowOff>177799</xdr:rowOff>
    </xdr:from>
    <xdr:to>
      <xdr:col>15</xdr:col>
      <xdr:colOff>11799</xdr:colOff>
      <xdr:row>87</xdr:row>
      <xdr:rowOff>138467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29633</xdr:colOff>
      <xdr:row>52</xdr:row>
      <xdr:rowOff>177799</xdr:rowOff>
    </xdr:from>
    <xdr:to>
      <xdr:col>34</xdr:col>
      <xdr:colOff>66833</xdr:colOff>
      <xdr:row>87</xdr:row>
      <xdr:rowOff>110066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662940</xdr:colOff>
          <xdr:row>17</xdr:row>
          <xdr:rowOff>129540</xdr:rowOff>
        </xdr:from>
        <xdr:to>
          <xdr:col>1</xdr:col>
          <xdr:colOff>1920240</xdr:colOff>
          <xdr:row>19</xdr:row>
          <xdr:rowOff>99060</xdr:rowOff>
        </xdr:to>
        <xdr:sp macro="" textlink="">
          <xdr:nvSpPr>
            <xdr:cNvPr id="9218" name="Button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6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l-NL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tabel printen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662940</xdr:colOff>
          <xdr:row>19</xdr:row>
          <xdr:rowOff>137160</xdr:rowOff>
        </xdr:from>
        <xdr:to>
          <xdr:col>1</xdr:col>
          <xdr:colOff>1920240</xdr:colOff>
          <xdr:row>22</xdr:row>
          <xdr:rowOff>91440</xdr:rowOff>
        </xdr:to>
        <xdr:sp macro="" textlink="">
          <xdr:nvSpPr>
            <xdr:cNvPr id="9219" name="Button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6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l-NL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print grafiek 1</a:t>
              </a:r>
            </a:p>
            <a:p>
              <a:pPr algn="ctr" rtl="0">
                <a:defRPr sz="1000"/>
              </a:pPr>
              <a:r>
                <a:rPr lang="nl-NL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leerling 1-16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662940</xdr:colOff>
          <xdr:row>22</xdr:row>
          <xdr:rowOff>114300</xdr:rowOff>
        </xdr:from>
        <xdr:to>
          <xdr:col>1</xdr:col>
          <xdr:colOff>1920240</xdr:colOff>
          <xdr:row>25</xdr:row>
          <xdr:rowOff>99060</xdr:rowOff>
        </xdr:to>
        <xdr:sp macro="" textlink="">
          <xdr:nvSpPr>
            <xdr:cNvPr id="9220" name="Button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6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l-NL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print grafiek 2</a:t>
              </a:r>
            </a:p>
            <a:p>
              <a:pPr algn="ctr" rtl="0">
                <a:defRPr sz="1000"/>
              </a:pPr>
              <a:r>
                <a:rPr lang="nl-NL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leerling 16-32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338666</xdr:colOff>
      <xdr:row>17</xdr:row>
      <xdr:rowOff>126999</xdr:rowOff>
    </xdr:from>
    <xdr:to>
      <xdr:col>26</xdr:col>
      <xdr:colOff>59268</xdr:colOff>
      <xdr:row>52</xdr:row>
      <xdr:rowOff>87667</xdr:rowOff>
    </xdr:to>
    <xdr:graphicFrame macro="">
      <xdr:nvGraphicFramePr>
        <xdr:cNvPr id="7" name="Grafiek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662940</xdr:colOff>
          <xdr:row>26</xdr:row>
          <xdr:rowOff>22860</xdr:rowOff>
        </xdr:from>
        <xdr:to>
          <xdr:col>1</xdr:col>
          <xdr:colOff>1920240</xdr:colOff>
          <xdr:row>28</xdr:row>
          <xdr:rowOff>182880</xdr:rowOff>
        </xdr:to>
        <xdr:sp macro="" textlink="">
          <xdr:nvSpPr>
            <xdr:cNvPr id="9221" name="Button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6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l-NL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print grafiek 3</a:t>
              </a:r>
            </a:p>
            <a:p>
              <a:pPr algn="ctr" rtl="0">
                <a:defRPr sz="1000"/>
              </a:pPr>
              <a:r>
                <a:rPr lang="nl-NL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1 leerling vs klas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2011680</xdr:colOff>
          <xdr:row>29</xdr:row>
          <xdr:rowOff>60960</xdr:rowOff>
        </xdr:from>
        <xdr:to>
          <xdr:col>5</xdr:col>
          <xdr:colOff>53340</xdr:colOff>
          <xdr:row>32</xdr:row>
          <xdr:rowOff>38100</xdr:rowOff>
        </xdr:to>
        <xdr:sp macro="" textlink="">
          <xdr:nvSpPr>
            <xdr:cNvPr id="9224" name="Button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6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l-NL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laat grafiek 3 zien:</a:t>
              </a:r>
            </a:p>
            <a:p>
              <a:pPr algn="ctr" rtl="0">
                <a:defRPr sz="1000"/>
              </a:pPr>
              <a:r>
                <a:rPr lang="nl-NL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1 leerling vs klas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omments" Target="../comments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omments" Target="../comments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0.xml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comments" Target="../comments4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1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6.xml"/><Relationship Id="rId5" Type="http://schemas.openxmlformats.org/officeDocument/2006/relationships/ctrlProp" Target="../ctrlProps/ctrlProp15.xml"/><Relationship Id="rId4" Type="http://schemas.openxmlformats.org/officeDocument/2006/relationships/ctrlProp" Target="../ctrlProps/ctrlProp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3">
    <tabColor rgb="FFCC0099"/>
  </sheetPr>
  <dimension ref="A1:C12"/>
  <sheetViews>
    <sheetView tabSelected="1" topLeftCell="B1" zoomScaleNormal="100" workbookViewId="0">
      <selection activeCell="B2" sqref="B2"/>
    </sheetView>
  </sheetViews>
  <sheetFormatPr defaultRowHeight="14.4" x14ac:dyDescent="0.3"/>
  <cols>
    <col min="1" max="1" width="3.77734375" customWidth="1"/>
    <col min="2" max="2" width="199.44140625" customWidth="1"/>
    <col min="3" max="3" width="3.5546875" customWidth="1"/>
  </cols>
  <sheetData>
    <row r="1" spans="1:3" ht="15.6" x14ac:dyDescent="0.3">
      <c r="A1" s="57"/>
      <c r="B1" s="57"/>
      <c r="C1" s="57"/>
    </row>
    <row r="2" spans="1:3" ht="152.55000000000001" customHeight="1" x14ac:dyDescent="0.3">
      <c r="A2" s="57"/>
      <c r="B2" t="s">
        <v>16</v>
      </c>
      <c r="C2" s="57"/>
    </row>
    <row r="3" spans="1:3" ht="152.55000000000001" customHeight="1" x14ac:dyDescent="0.3">
      <c r="A3" s="57"/>
      <c r="C3" s="57"/>
    </row>
    <row r="4" spans="1:3" ht="187.2" customHeight="1" x14ac:dyDescent="0.3">
      <c r="A4" s="57"/>
      <c r="C4" s="57"/>
    </row>
    <row r="5" spans="1:3" ht="153" customHeight="1" x14ac:dyDescent="0.3">
      <c r="A5" s="57"/>
      <c r="C5" s="57"/>
    </row>
    <row r="6" spans="1:3" ht="131.55000000000001" customHeight="1" x14ac:dyDescent="0.3">
      <c r="A6" s="57"/>
      <c r="B6" t="s">
        <v>16</v>
      </c>
      <c r="C6" s="57"/>
    </row>
    <row r="7" spans="1:3" ht="111" customHeight="1" x14ac:dyDescent="0.3">
      <c r="A7" s="57"/>
      <c r="C7" s="57"/>
    </row>
    <row r="8" spans="1:3" ht="132.6" customHeight="1" x14ac:dyDescent="0.3">
      <c r="A8" s="57"/>
      <c r="C8" s="57"/>
    </row>
    <row r="9" spans="1:3" ht="258.60000000000002" customHeight="1" x14ac:dyDescent="0.3">
      <c r="A9" s="57"/>
      <c r="C9" s="57"/>
    </row>
    <row r="10" spans="1:3" ht="143.55000000000001" customHeight="1" x14ac:dyDescent="0.3">
      <c r="A10" s="57"/>
      <c r="C10" s="57"/>
    </row>
    <row r="11" spans="1:3" ht="165.6" customHeight="1" x14ac:dyDescent="0.3">
      <c r="A11" s="57"/>
      <c r="C11" s="57"/>
    </row>
    <row r="12" spans="1:3" ht="15.6" x14ac:dyDescent="0.3">
      <c r="A12" s="57"/>
      <c r="B12" s="57"/>
      <c r="C12" s="57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4">
    <tabColor rgb="FFCCFF66"/>
    <pageSetUpPr fitToPage="1"/>
  </sheetPr>
  <dimension ref="A1:AP36"/>
  <sheetViews>
    <sheetView workbookViewId="0">
      <selection activeCell="B5" sqref="B5"/>
    </sheetView>
  </sheetViews>
  <sheetFormatPr defaultRowHeight="14.4" x14ac:dyDescent="0.3"/>
  <cols>
    <col min="2" max="2" width="29.5546875" customWidth="1"/>
    <col min="3" max="5" width="12.77734375" style="31" bestFit="1" customWidth="1"/>
    <col min="6" max="7" width="11.5546875" style="31" bestFit="1" customWidth="1"/>
    <col min="8" max="11" width="12.77734375" style="31" bestFit="1" customWidth="1"/>
    <col min="12" max="12" width="8.77734375" style="31"/>
    <col min="13" max="42" width="8.77734375" style="32"/>
  </cols>
  <sheetData>
    <row r="1" spans="1:12" ht="15.6" x14ac:dyDescent="0.3">
      <c r="A1" s="46" t="s">
        <v>2</v>
      </c>
      <c r="B1" s="24"/>
      <c r="C1" s="47"/>
    </row>
    <row r="2" spans="1:12" ht="7.95" customHeight="1" x14ac:dyDescent="0.3">
      <c r="A2" s="24"/>
      <c r="B2" s="48"/>
      <c r="C2" s="47"/>
    </row>
    <row r="3" spans="1:12" ht="4.95" customHeight="1" thickBot="1" x14ac:dyDescent="0.35">
      <c r="A3" s="24"/>
      <c r="B3" s="24"/>
      <c r="C3" s="47"/>
    </row>
    <row r="4" spans="1:12" ht="28.2" thickBot="1" x14ac:dyDescent="0.35">
      <c r="A4" s="49"/>
      <c r="B4" s="50" t="s">
        <v>3</v>
      </c>
      <c r="C4" s="51" t="s">
        <v>10</v>
      </c>
      <c r="D4" s="33"/>
      <c r="E4" s="232" t="s">
        <v>105</v>
      </c>
      <c r="F4" s="57">
        <v>3</v>
      </c>
      <c r="G4" s="33"/>
      <c r="H4" s="33"/>
      <c r="I4" s="5"/>
      <c r="J4" s="5"/>
      <c r="K4" s="5"/>
      <c r="L4" s="34"/>
    </row>
    <row r="5" spans="1:12" ht="15.6" x14ac:dyDescent="0.3">
      <c r="A5" s="56">
        <v>1</v>
      </c>
      <c r="B5" s="40"/>
      <c r="C5" s="56" t="str">
        <f>IF(B5&lt;&gt;"",'Overzicht resultaten'!C$17,"")</f>
        <v/>
      </c>
      <c r="D5" s="35"/>
      <c r="E5" s="233"/>
      <c r="F5" s="234"/>
      <c r="G5" s="35"/>
      <c r="H5" s="35"/>
      <c r="I5" s="36"/>
      <c r="J5" s="36"/>
      <c r="K5" s="36"/>
      <c r="L5" s="37"/>
    </row>
    <row r="6" spans="1:12" ht="15.6" x14ac:dyDescent="0.3">
      <c r="A6" s="57">
        <f>A5+1</f>
        <v>2</v>
      </c>
      <c r="B6" s="40"/>
      <c r="C6" s="57" t="str">
        <f>IF(B6&lt;&gt;"",'Overzicht resultaten'!D$17,"")</f>
        <v/>
      </c>
      <c r="D6" s="35"/>
      <c r="E6" s="234"/>
      <c r="F6" s="234"/>
      <c r="G6" s="35"/>
      <c r="H6" s="35"/>
      <c r="I6" s="36"/>
      <c r="J6" s="36"/>
      <c r="K6" s="36"/>
      <c r="L6" s="37"/>
    </row>
    <row r="7" spans="1:12" ht="15.6" x14ac:dyDescent="0.3">
      <c r="A7" s="57">
        <f t="shared" ref="A7:A36" si="0">A6+1</f>
        <v>3</v>
      </c>
      <c r="B7" s="40"/>
      <c r="C7" s="57" t="str">
        <f>IF(B7&lt;&gt;"",'Overzicht resultaten'!E$17,"")</f>
        <v/>
      </c>
      <c r="D7" s="35"/>
      <c r="E7" s="234"/>
      <c r="F7" s="234"/>
      <c r="G7" s="35"/>
      <c r="H7" s="35"/>
      <c r="I7" s="36"/>
      <c r="J7" s="36"/>
      <c r="K7" s="36"/>
      <c r="L7" s="37"/>
    </row>
    <row r="8" spans="1:12" ht="15.6" x14ac:dyDescent="0.3">
      <c r="A8" s="57">
        <f t="shared" si="0"/>
        <v>4</v>
      </c>
      <c r="B8" s="40"/>
      <c r="C8" s="57" t="str">
        <f>IF(B8&lt;&gt;"",'Overzicht resultaten'!F$17,"")</f>
        <v/>
      </c>
      <c r="D8" s="35"/>
      <c r="E8" s="234"/>
      <c r="F8" s="234"/>
      <c r="G8" s="35"/>
      <c r="H8" s="35"/>
      <c r="I8" s="36"/>
      <c r="J8" s="36"/>
      <c r="K8" s="36"/>
      <c r="L8" s="37"/>
    </row>
    <row r="9" spans="1:12" ht="15.6" x14ac:dyDescent="0.3">
      <c r="A9" s="57">
        <f t="shared" si="0"/>
        <v>5</v>
      </c>
      <c r="B9" s="40"/>
      <c r="C9" s="57" t="str">
        <f>IF(B9&lt;&gt;"",'Overzicht resultaten'!G$17,"")</f>
        <v/>
      </c>
      <c r="D9" s="35"/>
      <c r="E9" s="234"/>
      <c r="F9" s="47"/>
      <c r="G9" s="35"/>
      <c r="H9" s="35"/>
      <c r="I9" s="36"/>
      <c r="J9" s="36"/>
      <c r="K9" s="36"/>
      <c r="L9" s="37"/>
    </row>
    <row r="10" spans="1:12" ht="15.6" x14ac:dyDescent="0.3">
      <c r="A10" s="57">
        <f t="shared" si="0"/>
        <v>6</v>
      </c>
      <c r="B10" s="40"/>
      <c r="C10" s="57" t="str">
        <f>IF(B10&lt;&gt;"",'Overzicht resultaten'!H$17,"")</f>
        <v/>
      </c>
      <c r="D10" s="35"/>
      <c r="E10" s="234"/>
      <c r="F10" s="234"/>
      <c r="G10" s="35"/>
      <c r="H10" s="35"/>
      <c r="I10" s="36"/>
      <c r="J10" s="36"/>
      <c r="K10" s="36"/>
      <c r="L10" s="37"/>
    </row>
    <row r="11" spans="1:12" ht="15.6" x14ac:dyDescent="0.3">
      <c r="A11" s="57">
        <f t="shared" si="0"/>
        <v>7</v>
      </c>
      <c r="B11" s="40"/>
      <c r="C11" s="57" t="str">
        <f>IF(B11&lt;&gt;"",'Overzicht resultaten'!I$17,"")</f>
        <v/>
      </c>
      <c r="D11" s="35"/>
      <c r="E11" s="234"/>
      <c r="F11" s="234"/>
      <c r="G11" s="35"/>
      <c r="H11" s="35"/>
      <c r="I11" s="36"/>
      <c r="J11" s="36"/>
      <c r="K11" s="36"/>
      <c r="L11" s="37"/>
    </row>
    <row r="12" spans="1:12" ht="15.6" x14ac:dyDescent="0.3">
      <c r="A12" s="57">
        <f t="shared" si="0"/>
        <v>8</v>
      </c>
      <c r="B12" s="40"/>
      <c r="C12" s="57" t="str">
        <f>IF(B12&lt;&gt;"",'Overzicht resultaten'!J$17,"")</f>
        <v/>
      </c>
      <c r="D12" s="35"/>
      <c r="E12" s="234"/>
      <c r="F12" s="234"/>
      <c r="G12" s="35"/>
      <c r="H12" s="35"/>
      <c r="I12" s="36"/>
      <c r="J12" s="36"/>
      <c r="K12" s="36"/>
      <c r="L12" s="37"/>
    </row>
    <row r="13" spans="1:12" ht="15.6" x14ac:dyDescent="0.3">
      <c r="A13" s="57">
        <f t="shared" si="0"/>
        <v>9</v>
      </c>
      <c r="B13" s="40"/>
      <c r="C13" s="57" t="str">
        <f>IF(B13&lt;&gt;"",'Overzicht resultaten'!K$17,"")</f>
        <v/>
      </c>
      <c r="D13" s="35"/>
      <c r="E13" s="234"/>
      <c r="F13" s="234"/>
      <c r="G13" s="35"/>
      <c r="H13" s="35"/>
      <c r="I13" s="36"/>
      <c r="J13" s="36"/>
      <c r="K13" s="36"/>
      <c r="L13" s="37"/>
    </row>
    <row r="14" spans="1:12" ht="15.6" x14ac:dyDescent="0.3">
      <c r="A14" s="57">
        <f t="shared" si="0"/>
        <v>10</v>
      </c>
      <c r="B14" s="40"/>
      <c r="C14" s="57" t="str">
        <f>IF(B14&lt;&gt;"",'Overzicht resultaten'!L$17,"")</f>
        <v/>
      </c>
      <c r="D14" s="35"/>
      <c r="E14" s="234"/>
      <c r="F14" s="234"/>
      <c r="G14" s="35"/>
      <c r="H14" s="35"/>
      <c r="I14" s="36"/>
      <c r="J14" s="36"/>
      <c r="K14" s="36"/>
      <c r="L14" s="37"/>
    </row>
    <row r="15" spans="1:12" ht="15.6" x14ac:dyDescent="0.3">
      <c r="A15" s="57">
        <f t="shared" si="0"/>
        <v>11</v>
      </c>
      <c r="B15" s="40"/>
      <c r="C15" s="57" t="str">
        <f>IF(B15&lt;&gt;"",'Overzicht resultaten'!M$17,"")</f>
        <v/>
      </c>
      <c r="D15" s="38"/>
      <c r="E15" s="234"/>
      <c r="F15" s="234"/>
      <c r="G15" s="35"/>
      <c r="H15" s="35"/>
      <c r="I15" s="36"/>
      <c r="J15" s="36"/>
      <c r="K15" s="36"/>
      <c r="L15" s="37"/>
    </row>
    <row r="16" spans="1:12" ht="15.6" x14ac:dyDescent="0.3">
      <c r="A16" s="57">
        <f t="shared" si="0"/>
        <v>12</v>
      </c>
      <c r="B16" s="40"/>
      <c r="C16" s="57" t="str">
        <f>IF(B16&lt;&gt;"",'Overzicht resultaten'!N$17,"")</f>
        <v/>
      </c>
      <c r="D16" s="38"/>
      <c r="E16" s="234"/>
      <c r="F16" s="234"/>
      <c r="G16" s="35"/>
      <c r="H16" s="35"/>
      <c r="I16" s="36"/>
      <c r="J16" s="36"/>
      <c r="K16" s="36"/>
      <c r="L16" s="37"/>
    </row>
    <row r="17" spans="1:12" ht="15.6" x14ac:dyDescent="0.3">
      <c r="A17" s="57">
        <f t="shared" si="0"/>
        <v>13</v>
      </c>
      <c r="B17" s="40"/>
      <c r="C17" s="57" t="str">
        <f>IF(B17&lt;&gt;"",'Overzicht resultaten'!O$17,"")</f>
        <v/>
      </c>
      <c r="D17" s="38"/>
      <c r="E17" s="234"/>
      <c r="F17" s="234"/>
      <c r="G17" s="35"/>
      <c r="H17" s="35"/>
      <c r="I17" s="36"/>
      <c r="J17" s="36"/>
      <c r="K17" s="36"/>
      <c r="L17" s="37"/>
    </row>
    <row r="18" spans="1:12" ht="15.6" x14ac:dyDescent="0.3">
      <c r="A18" s="57">
        <f t="shared" si="0"/>
        <v>14</v>
      </c>
      <c r="B18" s="40"/>
      <c r="C18" s="57" t="str">
        <f>IF(B18&lt;&gt;"",'Overzicht resultaten'!P$17,"")</f>
        <v/>
      </c>
      <c r="D18" s="38"/>
      <c r="E18" s="234"/>
      <c r="F18" s="234"/>
      <c r="G18" s="35"/>
      <c r="H18" s="35"/>
      <c r="I18" s="36"/>
      <c r="J18" s="36"/>
      <c r="K18" s="36"/>
      <c r="L18" s="37"/>
    </row>
    <row r="19" spans="1:12" ht="15.6" x14ac:dyDescent="0.3">
      <c r="A19" s="57">
        <f t="shared" si="0"/>
        <v>15</v>
      </c>
      <c r="B19" s="40"/>
      <c r="C19" s="57" t="str">
        <f>IF(B19&lt;&gt;"",'Overzicht resultaten'!Q$17,"")</f>
        <v/>
      </c>
      <c r="D19" s="38"/>
      <c r="E19" s="234"/>
      <c r="F19" s="234"/>
      <c r="G19" s="35"/>
      <c r="H19" s="35"/>
      <c r="I19" s="36"/>
      <c r="J19" s="36"/>
      <c r="K19" s="36"/>
      <c r="L19" s="37"/>
    </row>
    <row r="20" spans="1:12" ht="15.6" x14ac:dyDescent="0.3">
      <c r="A20" s="57">
        <f t="shared" si="0"/>
        <v>16</v>
      </c>
      <c r="B20" s="40"/>
      <c r="C20" s="57" t="str">
        <f>IF(B20&lt;&gt;"",'Overzicht resultaten'!R$17,"")</f>
        <v/>
      </c>
      <c r="D20" s="38"/>
      <c r="E20" s="234"/>
      <c r="F20" s="234"/>
      <c r="G20" s="35"/>
      <c r="H20" s="35"/>
      <c r="I20" s="36"/>
      <c r="J20" s="36"/>
      <c r="K20" s="36"/>
      <c r="L20" s="37"/>
    </row>
    <row r="21" spans="1:12" ht="15.6" x14ac:dyDescent="0.3">
      <c r="A21" s="57">
        <f t="shared" si="0"/>
        <v>17</v>
      </c>
      <c r="B21" s="40"/>
      <c r="C21" s="57" t="str">
        <f>IF(B21&lt;&gt;"",'Overzicht resultaten'!S$17,"")</f>
        <v/>
      </c>
      <c r="D21" s="38"/>
      <c r="E21" s="234"/>
      <c r="F21" s="234"/>
      <c r="G21" s="35"/>
      <c r="H21" s="35"/>
      <c r="I21" s="36"/>
      <c r="J21" s="36"/>
      <c r="K21" s="36"/>
      <c r="L21" s="37"/>
    </row>
    <row r="22" spans="1:12" ht="15.6" x14ac:dyDescent="0.3">
      <c r="A22" s="57">
        <f t="shared" si="0"/>
        <v>18</v>
      </c>
      <c r="B22" s="40"/>
      <c r="C22" s="57" t="str">
        <f>IF(B22&lt;&gt;"",'Overzicht resultaten'!T$17,"")</f>
        <v/>
      </c>
      <c r="D22" s="38"/>
      <c r="E22" s="234"/>
      <c r="F22" s="234"/>
      <c r="G22" s="35"/>
      <c r="H22" s="35"/>
      <c r="I22" s="36"/>
      <c r="J22" s="36"/>
      <c r="K22" s="36"/>
      <c r="L22" s="37"/>
    </row>
    <row r="23" spans="1:12" ht="15.6" x14ac:dyDescent="0.3">
      <c r="A23" s="57">
        <f t="shared" si="0"/>
        <v>19</v>
      </c>
      <c r="B23" s="40"/>
      <c r="C23" s="57" t="str">
        <f>IF(B23&lt;&gt;"",'Overzicht resultaten'!U$17,"")</f>
        <v/>
      </c>
      <c r="D23" s="38"/>
      <c r="E23" s="234"/>
      <c r="F23" s="234"/>
      <c r="G23" s="35"/>
      <c r="H23" s="35"/>
      <c r="I23" s="36"/>
      <c r="J23" s="36"/>
      <c r="K23" s="36"/>
      <c r="L23" s="37"/>
    </row>
    <row r="24" spans="1:12" ht="15.6" x14ac:dyDescent="0.3">
      <c r="A24" s="57">
        <f t="shared" si="0"/>
        <v>20</v>
      </c>
      <c r="B24" s="40"/>
      <c r="C24" s="57" t="str">
        <f>IF(B24&lt;&gt;"",'Overzicht resultaten'!V$17,"")</f>
        <v/>
      </c>
      <c r="D24" s="38"/>
      <c r="E24" s="234"/>
      <c r="F24" s="234"/>
      <c r="G24" s="35"/>
      <c r="H24" s="35"/>
      <c r="I24" s="36"/>
      <c r="J24" s="36"/>
      <c r="K24" s="36"/>
      <c r="L24" s="37"/>
    </row>
    <row r="25" spans="1:12" ht="15.6" x14ac:dyDescent="0.3">
      <c r="A25" s="57">
        <f t="shared" si="0"/>
        <v>21</v>
      </c>
      <c r="B25" s="40"/>
      <c r="C25" s="57" t="str">
        <f>IF(B25&lt;&gt;"",'Overzicht resultaten'!W$17,"")</f>
        <v/>
      </c>
      <c r="D25" s="38"/>
      <c r="E25" s="234"/>
      <c r="F25" s="234"/>
      <c r="G25" s="35"/>
      <c r="H25" s="35"/>
      <c r="I25" s="36"/>
      <c r="J25" s="36"/>
      <c r="K25" s="36"/>
      <c r="L25" s="37"/>
    </row>
    <row r="26" spans="1:12" ht="15.6" x14ac:dyDescent="0.3">
      <c r="A26" s="57">
        <f t="shared" si="0"/>
        <v>22</v>
      </c>
      <c r="B26" s="40"/>
      <c r="C26" s="57" t="str">
        <f>IF(B26&lt;&gt;"",'Overzicht resultaten'!X$17,"")</f>
        <v/>
      </c>
      <c r="D26" s="38"/>
      <c r="E26" s="234"/>
      <c r="F26" s="234"/>
      <c r="G26" s="35"/>
      <c r="H26" s="35"/>
      <c r="I26" s="36"/>
      <c r="J26" s="36"/>
      <c r="K26" s="36"/>
      <c r="L26" s="37"/>
    </row>
    <row r="27" spans="1:12" ht="15.6" x14ac:dyDescent="0.3">
      <c r="A27" s="57">
        <f t="shared" si="0"/>
        <v>23</v>
      </c>
      <c r="B27" s="40"/>
      <c r="C27" s="57" t="str">
        <f>IF(B27&lt;&gt;"",'Overzicht resultaten'!Y$17,"")</f>
        <v/>
      </c>
      <c r="D27" s="38"/>
      <c r="E27" s="234"/>
      <c r="F27" s="234"/>
      <c r="G27" s="35"/>
      <c r="H27" s="35"/>
      <c r="I27" s="36"/>
      <c r="J27" s="36"/>
      <c r="K27" s="36"/>
      <c r="L27" s="37"/>
    </row>
    <row r="28" spans="1:12" ht="15.6" x14ac:dyDescent="0.3">
      <c r="A28" s="57">
        <f t="shared" si="0"/>
        <v>24</v>
      </c>
      <c r="B28" s="40"/>
      <c r="C28" s="57" t="str">
        <f>IF(B28&lt;&gt;"",'Overzicht resultaten'!Z$17,"")</f>
        <v/>
      </c>
      <c r="D28" s="38"/>
      <c r="E28" s="234"/>
      <c r="F28" s="234"/>
      <c r="G28" s="35"/>
      <c r="H28" s="35"/>
      <c r="I28" s="36"/>
      <c r="J28" s="36"/>
      <c r="K28" s="36"/>
      <c r="L28" s="37"/>
    </row>
    <row r="29" spans="1:12" ht="15.6" x14ac:dyDescent="0.3">
      <c r="A29" s="57">
        <f t="shared" si="0"/>
        <v>25</v>
      </c>
      <c r="B29" s="40"/>
      <c r="C29" s="57" t="str">
        <f>IF(B29&lt;&gt;"",'Overzicht resultaten'!AA$17,"")</f>
        <v/>
      </c>
      <c r="D29" s="38"/>
      <c r="E29" s="234"/>
      <c r="F29" s="234"/>
      <c r="G29" s="35"/>
      <c r="H29" s="35"/>
      <c r="I29" s="36"/>
      <c r="J29" s="36"/>
      <c r="K29" s="36"/>
      <c r="L29" s="37"/>
    </row>
    <row r="30" spans="1:12" ht="15.6" x14ac:dyDescent="0.3">
      <c r="A30" s="57">
        <f>A29+1</f>
        <v>26</v>
      </c>
      <c r="B30" s="58"/>
      <c r="C30" s="57" t="str">
        <f>IF(B30&lt;&gt;"",'Overzicht resultaten'!AB$17,"")</f>
        <v/>
      </c>
      <c r="D30" s="38"/>
      <c r="E30" s="234" t="str">
        <f t="shared" ref="E30:E31" si="1">IF(B30&lt;&gt;"",C30,"")</f>
        <v/>
      </c>
      <c r="F30" s="234"/>
      <c r="G30" s="35"/>
      <c r="H30" s="35"/>
      <c r="I30" s="36"/>
      <c r="J30" s="36"/>
      <c r="K30" s="36"/>
      <c r="L30" s="37"/>
    </row>
    <row r="31" spans="1:12" ht="15.6" x14ac:dyDescent="0.3">
      <c r="A31" s="57">
        <f t="shared" si="0"/>
        <v>27</v>
      </c>
      <c r="B31" s="58"/>
      <c r="C31" s="57" t="str">
        <f>IF(B31&lt;&gt;"",'Overzicht resultaten'!AC$17,"")</f>
        <v/>
      </c>
      <c r="D31" s="38"/>
      <c r="E31" s="234" t="str">
        <f t="shared" si="1"/>
        <v/>
      </c>
      <c r="F31" s="234"/>
      <c r="G31" s="35"/>
      <c r="H31" s="35"/>
      <c r="I31" s="36"/>
      <c r="J31" s="36"/>
      <c r="K31" s="36"/>
      <c r="L31" s="37"/>
    </row>
    <row r="32" spans="1:12" ht="15.6" x14ac:dyDescent="0.3">
      <c r="A32" s="57">
        <f t="shared" si="0"/>
        <v>28</v>
      </c>
      <c r="B32" s="58"/>
      <c r="C32" s="57" t="str">
        <f>IF(B32&lt;&gt;"",'Overzicht resultaten'!AD$17,"")</f>
        <v/>
      </c>
      <c r="D32" s="38"/>
      <c r="E32" s="234"/>
      <c r="F32" s="234"/>
      <c r="G32" s="35"/>
      <c r="H32" s="35"/>
      <c r="I32" s="36"/>
      <c r="J32" s="36"/>
      <c r="K32" s="36"/>
      <c r="L32" s="37"/>
    </row>
    <row r="33" spans="1:12" ht="15.6" x14ac:dyDescent="0.3">
      <c r="A33" s="57">
        <f t="shared" si="0"/>
        <v>29</v>
      </c>
      <c r="B33" s="58"/>
      <c r="C33" s="57" t="str">
        <f>IF(B33&lt;&gt;"",'Overzicht resultaten'!AE$17,"")</f>
        <v/>
      </c>
      <c r="D33" s="38"/>
      <c r="E33" s="234"/>
      <c r="F33" s="234"/>
      <c r="G33" s="35"/>
      <c r="H33" s="35"/>
      <c r="I33" s="36"/>
      <c r="J33" s="36"/>
      <c r="K33" s="36"/>
      <c r="L33" s="37"/>
    </row>
    <row r="34" spans="1:12" ht="15.6" x14ac:dyDescent="0.3">
      <c r="A34" s="57">
        <f>A33+1</f>
        <v>30</v>
      </c>
      <c r="B34" s="58"/>
      <c r="C34" s="57" t="str">
        <f>IF(B34&lt;&gt;"",'Overzicht resultaten'!AF$17,"")</f>
        <v/>
      </c>
      <c r="D34" s="38"/>
      <c r="E34" s="234"/>
      <c r="F34" s="234"/>
      <c r="G34" s="35"/>
      <c r="H34" s="35"/>
      <c r="I34" s="36"/>
      <c r="J34" s="36"/>
      <c r="K34" s="36"/>
      <c r="L34" s="37"/>
    </row>
    <row r="35" spans="1:12" ht="15.6" x14ac:dyDescent="0.3">
      <c r="A35" s="57">
        <f t="shared" si="0"/>
        <v>31</v>
      </c>
      <c r="B35" s="58"/>
      <c r="C35" s="57" t="str">
        <f>IF(B35&lt;&gt;"",'Overzicht resultaten'!AG$17,"")</f>
        <v/>
      </c>
      <c r="D35" s="38"/>
      <c r="E35" s="234"/>
      <c r="F35" s="234"/>
      <c r="G35" s="35"/>
      <c r="H35" s="35"/>
      <c r="I35" s="36"/>
      <c r="J35" s="36"/>
      <c r="K35" s="36"/>
      <c r="L35" s="37"/>
    </row>
    <row r="36" spans="1:12" ht="15.6" x14ac:dyDescent="0.3">
      <c r="A36" s="57">
        <f t="shared" si="0"/>
        <v>32</v>
      </c>
      <c r="B36" s="58"/>
      <c r="C36" s="57" t="str">
        <f>IF(B36&lt;&gt;"",'Overzicht resultaten'!AH$17,"")</f>
        <v/>
      </c>
      <c r="D36" s="38"/>
      <c r="E36" s="234"/>
      <c r="F36" s="234"/>
      <c r="G36" s="35"/>
      <c r="H36" s="35"/>
      <c r="I36" s="36"/>
      <c r="J36" s="36"/>
      <c r="K36" s="36"/>
      <c r="L36" s="37"/>
    </row>
  </sheetData>
  <printOptions gridLines="1"/>
  <pageMargins left="0.70866141732283505" right="0.70866141732283505" top="0.74803149606299202" bottom="0.74803149606299202" header="0.31496062992126" footer="0.31496062992126"/>
  <pageSetup paperSize="9" orientation="portrait" cellComments="atEn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Pict="0" macro="[0]!printagendalijst">
                <anchor moveWithCells="1" sizeWithCells="1">
                  <from>
                    <xdr:col>4</xdr:col>
                    <xdr:colOff>358140</xdr:colOff>
                    <xdr:row>5</xdr:row>
                    <xdr:rowOff>167640</xdr:rowOff>
                  </from>
                  <to>
                    <xdr:col>5</xdr:col>
                    <xdr:colOff>563880</xdr:colOff>
                    <xdr:row>9</xdr:row>
                    <xdr:rowOff>129540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2">
    <tabColor rgb="FF99FF99"/>
    <pageSetUpPr fitToPage="1"/>
  </sheetPr>
  <dimension ref="A1:AN980"/>
  <sheetViews>
    <sheetView zoomScaleNormal="100" zoomScaleSheetLayoutView="50" workbookViewId="0">
      <pane xSplit="5" ySplit="2" topLeftCell="F3" activePane="bottomRight" state="frozenSplit"/>
      <selection pane="topRight" activeCell="A7" sqref="A7"/>
      <selection pane="bottomLeft" activeCell="A7" sqref="A7"/>
      <selection pane="bottomRight" activeCell="C7" sqref="C7"/>
    </sheetView>
  </sheetViews>
  <sheetFormatPr defaultRowHeight="14.4" x14ac:dyDescent="0.3"/>
  <cols>
    <col min="1" max="1" width="5.44140625" style="4" customWidth="1"/>
    <col min="2" max="2" width="8.21875" style="6" customWidth="1"/>
    <col min="3" max="3" width="72.21875" style="20" customWidth="1"/>
    <col min="4" max="4" width="9.21875" style="23" customWidth="1"/>
    <col min="5" max="5" width="8.77734375" style="24" customWidth="1"/>
    <col min="6" max="37" width="5.77734375" customWidth="1"/>
    <col min="39" max="39" width="50.77734375" customWidth="1"/>
    <col min="40" max="40" width="9.44140625" bestFit="1" customWidth="1"/>
  </cols>
  <sheetData>
    <row r="1" spans="1:40" s="1" customFormat="1" ht="94.95" customHeight="1" thickBot="1" x14ac:dyDescent="0.35">
      <c r="A1" s="26"/>
      <c r="B1" s="27" t="s">
        <v>12</v>
      </c>
      <c r="C1" s="28"/>
      <c r="D1" s="96" t="s">
        <v>11</v>
      </c>
      <c r="E1" s="96" t="s">
        <v>4</v>
      </c>
      <c r="F1" s="59" t="str">
        <f>'Overzicht resultaten'!C6</f>
        <v/>
      </c>
      <c r="G1" s="59" t="str">
        <f>'Overzicht resultaten'!D6</f>
        <v/>
      </c>
      <c r="H1" s="59" t="str">
        <f>'Overzicht resultaten'!E6</f>
        <v/>
      </c>
      <c r="I1" s="59" t="str">
        <f>'Overzicht resultaten'!F6</f>
        <v/>
      </c>
      <c r="J1" s="59" t="str">
        <f>'Overzicht resultaten'!G6</f>
        <v/>
      </c>
      <c r="K1" s="59" t="str">
        <f>'Overzicht resultaten'!H6</f>
        <v/>
      </c>
      <c r="L1" s="59" t="str">
        <f>'Overzicht resultaten'!I6</f>
        <v/>
      </c>
      <c r="M1" s="59" t="str">
        <f>'Overzicht resultaten'!J6</f>
        <v/>
      </c>
      <c r="N1" s="59" t="str">
        <f>'Overzicht resultaten'!K6</f>
        <v/>
      </c>
      <c r="O1" s="59" t="str">
        <f>'Overzicht resultaten'!L6</f>
        <v/>
      </c>
      <c r="P1" s="59" t="str">
        <f>'Overzicht resultaten'!M6</f>
        <v/>
      </c>
      <c r="Q1" s="59" t="str">
        <f>'Overzicht resultaten'!N6</f>
        <v/>
      </c>
      <c r="R1" s="59" t="str">
        <f>'Overzicht resultaten'!O6</f>
        <v/>
      </c>
      <c r="S1" s="59" t="str">
        <f>'Overzicht resultaten'!P6</f>
        <v/>
      </c>
      <c r="T1" s="59" t="str">
        <f>'Overzicht resultaten'!Q6</f>
        <v/>
      </c>
      <c r="U1" s="59" t="str">
        <f>'Overzicht resultaten'!R6</f>
        <v/>
      </c>
      <c r="V1" s="59" t="str">
        <f>'Overzicht resultaten'!S6</f>
        <v/>
      </c>
      <c r="W1" s="59" t="str">
        <f>'Overzicht resultaten'!T6</f>
        <v/>
      </c>
      <c r="X1" s="59" t="str">
        <f>'Overzicht resultaten'!U6</f>
        <v/>
      </c>
      <c r="Y1" s="59" t="str">
        <f>'Overzicht resultaten'!V6</f>
        <v/>
      </c>
      <c r="Z1" s="59" t="str">
        <f>'Overzicht resultaten'!W6</f>
        <v/>
      </c>
      <c r="AA1" s="59" t="str">
        <f>'Overzicht resultaten'!X6</f>
        <v/>
      </c>
      <c r="AB1" s="59" t="str">
        <f>'Overzicht resultaten'!Y6</f>
        <v/>
      </c>
      <c r="AC1" s="59" t="str">
        <f>'Overzicht resultaten'!Z6</f>
        <v/>
      </c>
      <c r="AD1" s="59" t="str">
        <f>'Overzicht resultaten'!AA6</f>
        <v/>
      </c>
      <c r="AE1" s="59" t="str">
        <f>'Overzicht resultaten'!AB6</f>
        <v/>
      </c>
      <c r="AF1" s="59" t="str">
        <f>'Overzicht resultaten'!AC6</f>
        <v/>
      </c>
      <c r="AG1" s="59" t="str">
        <f>'Overzicht resultaten'!AD6</f>
        <v/>
      </c>
      <c r="AH1" s="59" t="str">
        <f>'Overzicht resultaten'!AE6</f>
        <v/>
      </c>
      <c r="AI1" s="59" t="str">
        <f>'Overzicht resultaten'!AF6</f>
        <v/>
      </c>
      <c r="AJ1" s="59" t="str">
        <f>'Overzicht resultaten'!AG6</f>
        <v/>
      </c>
      <c r="AK1" s="59" t="str">
        <f>'Overzicht resultaten'!AH6</f>
        <v/>
      </c>
      <c r="AN1" s="1">
        <v>5</v>
      </c>
    </row>
    <row r="2" spans="1:40" s="1" customFormat="1" ht="25.2" customHeight="1" thickBot="1" x14ac:dyDescent="0.35">
      <c r="A2" s="26"/>
      <c r="B2" s="27"/>
      <c r="C2" s="171"/>
      <c r="D2" s="174" t="s">
        <v>13</v>
      </c>
      <c r="E2" s="175" t="s">
        <v>112</v>
      </c>
      <c r="F2" s="172">
        <v>1</v>
      </c>
      <c r="G2" s="94">
        <f t="shared" ref="G2:AK2" si="0">F2+1</f>
        <v>2</v>
      </c>
      <c r="H2" s="94">
        <f t="shared" si="0"/>
        <v>3</v>
      </c>
      <c r="I2" s="94">
        <f t="shared" si="0"/>
        <v>4</v>
      </c>
      <c r="J2" s="94">
        <f t="shared" si="0"/>
        <v>5</v>
      </c>
      <c r="K2" s="94">
        <f t="shared" si="0"/>
        <v>6</v>
      </c>
      <c r="L2" s="94">
        <f t="shared" si="0"/>
        <v>7</v>
      </c>
      <c r="M2" s="94">
        <f t="shared" si="0"/>
        <v>8</v>
      </c>
      <c r="N2" s="94">
        <f t="shared" si="0"/>
        <v>9</v>
      </c>
      <c r="O2" s="94">
        <f t="shared" si="0"/>
        <v>10</v>
      </c>
      <c r="P2" s="94">
        <f t="shared" si="0"/>
        <v>11</v>
      </c>
      <c r="Q2" s="94">
        <f t="shared" si="0"/>
        <v>12</v>
      </c>
      <c r="R2" s="94">
        <f t="shared" si="0"/>
        <v>13</v>
      </c>
      <c r="S2" s="94">
        <f t="shared" si="0"/>
        <v>14</v>
      </c>
      <c r="T2" s="94">
        <f t="shared" si="0"/>
        <v>15</v>
      </c>
      <c r="U2" s="94">
        <f t="shared" si="0"/>
        <v>16</v>
      </c>
      <c r="V2" s="94">
        <f t="shared" si="0"/>
        <v>17</v>
      </c>
      <c r="W2" s="94">
        <f t="shared" si="0"/>
        <v>18</v>
      </c>
      <c r="X2" s="94">
        <f t="shared" si="0"/>
        <v>19</v>
      </c>
      <c r="Y2" s="94">
        <f t="shared" si="0"/>
        <v>20</v>
      </c>
      <c r="Z2" s="94">
        <f t="shared" si="0"/>
        <v>21</v>
      </c>
      <c r="AA2" s="94">
        <f t="shared" si="0"/>
        <v>22</v>
      </c>
      <c r="AB2" s="94">
        <f t="shared" si="0"/>
        <v>23</v>
      </c>
      <c r="AC2" s="94">
        <f t="shared" si="0"/>
        <v>24</v>
      </c>
      <c r="AD2" s="94">
        <f t="shared" si="0"/>
        <v>25</v>
      </c>
      <c r="AE2" s="94">
        <f t="shared" si="0"/>
        <v>26</v>
      </c>
      <c r="AF2" s="94">
        <f t="shared" si="0"/>
        <v>27</v>
      </c>
      <c r="AG2" s="94">
        <f t="shared" si="0"/>
        <v>28</v>
      </c>
      <c r="AH2" s="94">
        <f t="shared" si="0"/>
        <v>29</v>
      </c>
      <c r="AI2" s="94">
        <f t="shared" si="0"/>
        <v>30</v>
      </c>
      <c r="AJ2" s="94">
        <f t="shared" si="0"/>
        <v>31</v>
      </c>
      <c r="AK2" s="94">
        <f t="shared" si="0"/>
        <v>32</v>
      </c>
      <c r="AN2" s="1" t="s">
        <v>0</v>
      </c>
    </row>
    <row r="3" spans="1:40" ht="15" thickBot="1" x14ac:dyDescent="0.35">
      <c r="A3" s="102"/>
      <c r="B3" s="102"/>
      <c r="C3" s="103" t="s">
        <v>126</v>
      </c>
      <c r="D3" s="173"/>
      <c r="F3" s="93">
        <f>Agendalijst!$F$4</f>
        <v>3</v>
      </c>
      <c r="G3" s="93">
        <f>Agendalijst!$F$4</f>
        <v>3</v>
      </c>
      <c r="H3" s="93">
        <f>Agendalijst!$F$4</f>
        <v>3</v>
      </c>
      <c r="I3" s="93">
        <f>Agendalijst!$F$4</f>
        <v>3</v>
      </c>
      <c r="J3" s="93">
        <f>Agendalijst!$F$4</f>
        <v>3</v>
      </c>
      <c r="K3" s="93">
        <f>Agendalijst!$F$4</f>
        <v>3</v>
      </c>
      <c r="L3" s="93">
        <f>Agendalijst!$F$4</f>
        <v>3</v>
      </c>
      <c r="M3" s="93">
        <f>Agendalijst!$F$4</f>
        <v>3</v>
      </c>
      <c r="N3" s="93">
        <f>Agendalijst!$F$4</f>
        <v>3</v>
      </c>
      <c r="O3" s="93">
        <f>Agendalijst!$F$4</f>
        <v>3</v>
      </c>
      <c r="P3" s="93">
        <f>Agendalijst!$F$4</f>
        <v>3</v>
      </c>
      <c r="Q3" s="93">
        <f>Agendalijst!$F$4</f>
        <v>3</v>
      </c>
      <c r="R3" s="93">
        <f>Agendalijst!$F$4</f>
        <v>3</v>
      </c>
      <c r="S3" s="93">
        <f>Agendalijst!$F$4</f>
        <v>3</v>
      </c>
      <c r="T3" s="93">
        <f>Agendalijst!$F$4</f>
        <v>3</v>
      </c>
      <c r="U3" s="93">
        <f>Agendalijst!$F$4</f>
        <v>3</v>
      </c>
      <c r="V3" s="93">
        <f>Agendalijst!$F$4</f>
        <v>3</v>
      </c>
      <c r="W3" s="93">
        <f>Agendalijst!$F$4</f>
        <v>3</v>
      </c>
      <c r="X3" s="93">
        <f>Agendalijst!$F$4</f>
        <v>3</v>
      </c>
      <c r="Y3" s="93">
        <f>Agendalijst!$F$4</f>
        <v>3</v>
      </c>
      <c r="Z3" s="93">
        <f>Agendalijst!$F$4</f>
        <v>3</v>
      </c>
      <c r="AA3" s="93">
        <f>Agendalijst!$F$4</f>
        <v>3</v>
      </c>
      <c r="AB3" s="93">
        <f>Agendalijst!$F$4</f>
        <v>3</v>
      </c>
      <c r="AC3" s="93">
        <f>Agendalijst!$F$4</f>
        <v>3</v>
      </c>
      <c r="AD3" s="93">
        <f>Agendalijst!$F$4</f>
        <v>3</v>
      </c>
      <c r="AE3" s="93">
        <f>Agendalijst!$F$4</f>
        <v>3</v>
      </c>
      <c r="AF3" s="93">
        <f>Agendalijst!$F$4</f>
        <v>3</v>
      </c>
      <c r="AG3" s="93">
        <f>Agendalijst!$F$4</f>
        <v>3</v>
      </c>
      <c r="AH3" s="93">
        <f>Agendalijst!$F$4</f>
        <v>3</v>
      </c>
      <c r="AI3" s="93">
        <f>Agendalijst!$F$4</f>
        <v>3</v>
      </c>
      <c r="AJ3" s="93">
        <f>Agendalijst!$F$4</f>
        <v>3</v>
      </c>
      <c r="AK3" s="93">
        <f>Agendalijst!$F$4</f>
        <v>3</v>
      </c>
      <c r="AN3" t="s">
        <v>0</v>
      </c>
    </row>
    <row r="4" spans="1:40" ht="19.95" customHeight="1" thickBot="1" x14ac:dyDescent="0.35">
      <c r="A4" s="107"/>
      <c r="B4" s="108"/>
      <c r="C4" s="109" t="s">
        <v>120</v>
      </c>
      <c r="D4" s="101"/>
      <c r="E4" s="176">
        <v>1</v>
      </c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N4" t="s">
        <v>0</v>
      </c>
    </row>
    <row r="5" spans="1:40" ht="25.95" customHeight="1" x14ac:dyDescent="0.3">
      <c r="A5" s="110">
        <v>1</v>
      </c>
      <c r="B5" s="7">
        <v>1</v>
      </c>
      <c r="C5" s="111" t="s">
        <v>84</v>
      </c>
      <c r="D5" s="69">
        <v>1</v>
      </c>
      <c r="F5" s="41"/>
      <c r="G5" s="42"/>
      <c r="H5" s="42"/>
      <c r="I5" s="42"/>
      <c r="J5" s="41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1"/>
      <c r="AN5" t="str">
        <f>IF(AND(D5&gt;0,$E$4&gt;0),"x",0)</f>
        <v>x</v>
      </c>
    </row>
    <row r="6" spans="1:40" ht="27.6" x14ac:dyDescent="0.3">
      <c r="A6" s="110">
        <v>2</v>
      </c>
      <c r="B6" s="7">
        <v>2</v>
      </c>
      <c r="C6" s="111" t="s">
        <v>85</v>
      </c>
      <c r="D6" s="70">
        <v>1</v>
      </c>
      <c r="F6" s="42"/>
      <c r="G6" s="42"/>
      <c r="H6" s="42"/>
      <c r="I6" s="42"/>
      <c r="J6" s="41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1"/>
      <c r="AN6" t="str">
        <f t="shared" ref="AN6:AN16" si="1">IF(AND(D6&gt;0,$E$4&gt;0),"x",0)</f>
        <v>x</v>
      </c>
    </row>
    <row r="7" spans="1:40" ht="27.6" x14ac:dyDescent="0.3">
      <c r="A7" s="110">
        <v>3</v>
      </c>
      <c r="B7" s="7">
        <v>3</v>
      </c>
      <c r="C7" s="111" t="s">
        <v>83</v>
      </c>
      <c r="D7" s="70">
        <v>1</v>
      </c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N7" t="str">
        <f t="shared" si="1"/>
        <v>x</v>
      </c>
    </row>
    <row r="8" spans="1:40" x14ac:dyDescent="0.3">
      <c r="A8" s="110">
        <v>4</v>
      </c>
      <c r="B8" s="7">
        <v>4</v>
      </c>
      <c r="C8" s="111" t="s">
        <v>86</v>
      </c>
      <c r="D8" s="70">
        <v>0</v>
      </c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N8">
        <f t="shared" si="1"/>
        <v>0</v>
      </c>
    </row>
    <row r="9" spans="1:40" x14ac:dyDescent="0.3">
      <c r="A9" s="110">
        <v>5</v>
      </c>
      <c r="B9" s="7">
        <v>5</v>
      </c>
      <c r="C9" s="112" t="s">
        <v>17</v>
      </c>
      <c r="D9" s="70">
        <v>0</v>
      </c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N9">
        <f t="shared" si="1"/>
        <v>0</v>
      </c>
    </row>
    <row r="10" spans="1:40" x14ac:dyDescent="0.3">
      <c r="A10" s="110">
        <v>6</v>
      </c>
      <c r="B10" s="7">
        <v>6</v>
      </c>
      <c r="C10" s="111" t="s">
        <v>87</v>
      </c>
      <c r="D10" s="70">
        <v>0</v>
      </c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N10">
        <f t="shared" si="1"/>
        <v>0</v>
      </c>
    </row>
    <row r="11" spans="1:40" x14ac:dyDescent="0.3">
      <c r="A11" s="110">
        <v>7</v>
      </c>
      <c r="B11" s="7">
        <v>7</v>
      </c>
      <c r="C11" s="111" t="s">
        <v>88</v>
      </c>
      <c r="D11" s="70">
        <v>0</v>
      </c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N11">
        <f t="shared" si="1"/>
        <v>0</v>
      </c>
    </row>
    <row r="12" spans="1:40" x14ac:dyDescent="0.3">
      <c r="A12" s="110">
        <v>8</v>
      </c>
      <c r="B12" s="7">
        <v>8</v>
      </c>
      <c r="C12" s="112" t="s">
        <v>89</v>
      </c>
      <c r="D12" s="70">
        <v>0</v>
      </c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N12">
        <f t="shared" si="1"/>
        <v>0</v>
      </c>
    </row>
    <row r="13" spans="1:40" x14ac:dyDescent="0.3">
      <c r="A13" s="110">
        <v>9</v>
      </c>
      <c r="B13" s="7">
        <v>9</v>
      </c>
      <c r="C13" s="112" t="s">
        <v>18</v>
      </c>
      <c r="D13" s="70">
        <v>0</v>
      </c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N13">
        <f t="shared" si="1"/>
        <v>0</v>
      </c>
    </row>
    <row r="14" spans="1:40" ht="27.6" x14ac:dyDescent="0.3">
      <c r="A14" s="110">
        <v>10</v>
      </c>
      <c r="B14" s="7">
        <v>10</v>
      </c>
      <c r="C14" s="111" t="s">
        <v>90</v>
      </c>
      <c r="D14" s="70">
        <v>0</v>
      </c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N14">
        <f t="shared" si="1"/>
        <v>0</v>
      </c>
    </row>
    <row r="15" spans="1:40" x14ac:dyDescent="0.3">
      <c r="A15" s="110">
        <v>11</v>
      </c>
      <c r="B15" s="7">
        <v>11</v>
      </c>
      <c r="C15" s="112" t="s">
        <v>15</v>
      </c>
      <c r="D15" s="70">
        <v>0</v>
      </c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N15">
        <f t="shared" si="1"/>
        <v>0</v>
      </c>
    </row>
    <row r="16" spans="1:40" ht="15" thickBot="1" x14ac:dyDescent="0.35">
      <c r="A16" s="113">
        <v>12</v>
      </c>
      <c r="B16" s="80">
        <v>12</v>
      </c>
      <c r="C16" s="114" t="s">
        <v>1</v>
      </c>
      <c r="D16" s="162">
        <v>0</v>
      </c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N16">
        <f t="shared" si="1"/>
        <v>0</v>
      </c>
    </row>
    <row r="17" spans="1:40" s="83" customFormat="1" ht="15" thickBot="1" x14ac:dyDescent="0.35">
      <c r="A17" s="104"/>
      <c r="B17" s="105"/>
      <c r="C17" s="106"/>
      <c r="D17" s="161"/>
      <c r="E17" s="81"/>
      <c r="F17" s="82">
        <f>IF(AND(SUM($D$5:$D$16)&gt;0,$E$4&gt;0),VALUE(SUMPRODUCT($D$5:$D$16*F5:F16)*100/(Agendalijst!F4*SUM($D$5:$D$16))))</f>
        <v>0</v>
      </c>
      <c r="G17" s="82">
        <f t="shared" ref="G17:AK17" si="2">IF(AND(SUM($D$5:$D$16)&gt;0,$E$4&gt;0),VALUE(SUMPRODUCT($D$5:$D$16*G5:G16)*100/(4*SUM($D$5:$D$16))))</f>
        <v>0</v>
      </c>
      <c r="H17" s="82">
        <f t="shared" si="2"/>
        <v>0</v>
      </c>
      <c r="I17" s="82">
        <f t="shared" si="2"/>
        <v>0</v>
      </c>
      <c r="J17" s="82">
        <f t="shared" si="2"/>
        <v>0</v>
      </c>
      <c r="K17" s="82">
        <f t="shared" si="2"/>
        <v>0</v>
      </c>
      <c r="L17" s="82">
        <f t="shared" si="2"/>
        <v>0</v>
      </c>
      <c r="M17" s="82">
        <f t="shared" si="2"/>
        <v>0</v>
      </c>
      <c r="N17" s="82">
        <f t="shared" si="2"/>
        <v>0</v>
      </c>
      <c r="O17" s="82">
        <f t="shared" si="2"/>
        <v>0</v>
      </c>
      <c r="P17" s="82">
        <f t="shared" si="2"/>
        <v>0</v>
      </c>
      <c r="Q17" s="82">
        <f t="shared" si="2"/>
        <v>0</v>
      </c>
      <c r="R17" s="82">
        <f t="shared" si="2"/>
        <v>0</v>
      </c>
      <c r="S17" s="82">
        <f t="shared" si="2"/>
        <v>0</v>
      </c>
      <c r="T17" s="82">
        <f t="shared" si="2"/>
        <v>0</v>
      </c>
      <c r="U17" s="82">
        <f t="shared" si="2"/>
        <v>0</v>
      </c>
      <c r="V17" s="82">
        <f t="shared" si="2"/>
        <v>0</v>
      </c>
      <c r="W17" s="82">
        <f t="shared" si="2"/>
        <v>0</v>
      </c>
      <c r="X17" s="82">
        <f t="shared" si="2"/>
        <v>0</v>
      </c>
      <c r="Y17" s="82">
        <f t="shared" si="2"/>
        <v>0</v>
      </c>
      <c r="Z17" s="82">
        <f t="shared" si="2"/>
        <v>0</v>
      </c>
      <c r="AA17" s="82">
        <f t="shared" si="2"/>
        <v>0</v>
      </c>
      <c r="AB17" s="82">
        <f t="shared" si="2"/>
        <v>0</v>
      </c>
      <c r="AC17" s="82">
        <f t="shared" si="2"/>
        <v>0</v>
      </c>
      <c r="AD17" s="82">
        <f t="shared" si="2"/>
        <v>0</v>
      </c>
      <c r="AE17" s="82">
        <f t="shared" si="2"/>
        <v>0</v>
      </c>
      <c r="AF17" s="82">
        <f t="shared" si="2"/>
        <v>0</v>
      </c>
      <c r="AG17" s="82">
        <f t="shared" si="2"/>
        <v>0</v>
      </c>
      <c r="AH17" s="82">
        <f t="shared" si="2"/>
        <v>0</v>
      </c>
      <c r="AI17" s="82">
        <f t="shared" si="2"/>
        <v>0</v>
      </c>
      <c r="AJ17" s="82">
        <f t="shared" si="2"/>
        <v>0</v>
      </c>
      <c r="AK17" s="82">
        <f t="shared" si="2"/>
        <v>0</v>
      </c>
      <c r="AN17" t="str">
        <f>IF(E4&gt;0,"x",0)</f>
        <v>x</v>
      </c>
    </row>
    <row r="18" spans="1:40" ht="15" thickBot="1" x14ac:dyDescent="0.35">
      <c r="A18" s="118"/>
      <c r="B18" s="119"/>
      <c r="C18" s="120" t="s">
        <v>121</v>
      </c>
      <c r="D18" s="71"/>
      <c r="E18" s="176">
        <v>1</v>
      </c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N18" t="s">
        <v>0</v>
      </c>
    </row>
    <row r="19" spans="1:40" ht="27.6" x14ac:dyDescent="0.3">
      <c r="A19" s="121">
        <v>13</v>
      </c>
      <c r="B19" s="8">
        <v>1</v>
      </c>
      <c r="C19" s="122" t="s">
        <v>91</v>
      </c>
      <c r="D19" s="69">
        <v>1</v>
      </c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N19" t="str">
        <f>IF(AND(D19&gt;0,$E$18&gt;0),"x",0)</f>
        <v>x</v>
      </c>
    </row>
    <row r="20" spans="1:40" x14ac:dyDescent="0.3">
      <c r="A20" s="121">
        <f>A19+1</f>
        <v>14</v>
      </c>
      <c r="B20" s="8">
        <v>2</v>
      </c>
      <c r="C20" s="122" t="s">
        <v>92</v>
      </c>
      <c r="D20" s="70">
        <v>1</v>
      </c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N20" t="str">
        <f t="shared" ref="AN20:AN28" si="3">IF(AND(D20&gt;0,$E$18&gt;0),"x",0)</f>
        <v>x</v>
      </c>
    </row>
    <row r="21" spans="1:40" x14ac:dyDescent="0.3">
      <c r="A21" s="121">
        <f t="shared" ref="A21:A28" si="4">A20+1</f>
        <v>15</v>
      </c>
      <c r="B21" s="8">
        <v>3</v>
      </c>
      <c r="C21" s="122" t="s">
        <v>93</v>
      </c>
      <c r="D21" s="70">
        <v>0</v>
      </c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N21">
        <f t="shared" si="3"/>
        <v>0</v>
      </c>
    </row>
    <row r="22" spans="1:40" x14ac:dyDescent="0.3">
      <c r="A22" s="121">
        <f t="shared" si="4"/>
        <v>16</v>
      </c>
      <c r="B22" s="8">
        <v>4</v>
      </c>
      <c r="C22" s="122" t="s">
        <v>19</v>
      </c>
      <c r="D22" s="70">
        <v>0</v>
      </c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N22">
        <f t="shared" si="3"/>
        <v>0</v>
      </c>
    </row>
    <row r="23" spans="1:40" x14ac:dyDescent="0.3">
      <c r="A23" s="121">
        <f t="shared" si="4"/>
        <v>17</v>
      </c>
      <c r="B23" s="8">
        <v>5</v>
      </c>
      <c r="C23" s="122" t="s">
        <v>20</v>
      </c>
      <c r="D23" s="70">
        <v>0</v>
      </c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N23">
        <f t="shared" si="3"/>
        <v>0</v>
      </c>
    </row>
    <row r="24" spans="1:40" x14ac:dyDescent="0.3">
      <c r="A24" s="121">
        <f t="shared" si="4"/>
        <v>18</v>
      </c>
      <c r="B24" s="8">
        <v>6</v>
      </c>
      <c r="C24" s="122" t="s">
        <v>21</v>
      </c>
      <c r="D24" s="70">
        <v>0</v>
      </c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N24">
        <f t="shared" si="3"/>
        <v>0</v>
      </c>
    </row>
    <row r="25" spans="1:40" ht="17.55" customHeight="1" x14ac:dyDescent="0.3">
      <c r="A25" s="121">
        <f t="shared" si="4"/>
        <v>19</v>
      </c>
      <c r="B25" s="8">
        <v>7</v>
      </c>
      <c r="C25" s="122" t="s">
        <v>22</v>
      </c>
      <c r="D25" s="70">
        <v>0</v>
      </c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N25">
        <f t="shared" si="3"/>
        <v>0</v>
      </c>
    </row>
    <row r="26" spans="1:40" x14ac:dyDescent="0.3">
      <c r="A26" s="121">
        <f t="shared" si="4"/>
        <v>20</v>
      </c>
      <c r="B26" s="8">
        <v>8</v>
      </c>
      <c r="C26" s="122" t="s">
        <v>69</v>
      </c>
      <c r="D26" s="70">
        <v>0</v>
      </c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N26">
        <f t="shared" si="3"/>
        <v>0</v>
      </c>
    </row>
    <row r="27" spans="1:40" x14ac:dyDescent="0.3">
      <c r="A27" s="121">
        <f t="shared" si="4"/>
        <v>21</v>
      </c>
      <c r="B27" s="8">
        <v>9</v>
      </c>
      <c r="C27" s="122" t="s">
        <v>70</v>
      </c>
      <c r="D27" s="70">
        <v>0</v>
      </c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N27">
        <f t="shared" si="3"/>
        <v>0</v>
      </c>
    </row>
    <row r="28" spans="1:40" ht="15" thickBot="1" x14ac:dyDescent="0.35">
      <c r="A28" s="123">
        <f t="shared" si="4"/>
        <v>22</v>
      </c>
      <c r="B28" s="84">
        <v>10</v>
      </c>
      <c r="C28" s="124" t="s">
        <v>1</v>
      </c>
      <c r="D28" s="162">
        <v>0</v>
      </c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>
        <v>5</v>
      </c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N28">
        <f t="shared" si="3"/>
        <v>0</v>
      </c>
    </row>
    <row r="29" spans="1:40" s="83" customFormat="1" ht="15" thickBot="1" x14ac:dyDescent="0.35">
      <c r="A29" s="115"/>
      <c r="B29" s="116"/>
      <c r="C29" s="117"/>
      <c r="D29" s="163"/>
      <c r="E29" s="81"/>
      <c r="F29" s="82">
        <f>IF(AND(SUM($D$19:$D$28)&gt;0,$E$18&gt;0),VALUE(SUMPRODUCT($D$19:$D$28*F19:F28)*100/(Agendalijst!$F$4*SUM($D$19:$D$28))),0)</f>
        <v>0</v>
      </c>
      <c r="G29" s="82">
        <f>IF(AND(SUM($D$19:$D$28)&gt;0,$E$18&gt;0),VALUE(SUMPRODUCT($D$19:$D$28*G19:G28)*100/(Agendalijst!$F$4*SUM($D$19:$D$28))),0)</f>
        <v>0</v>
      </c>
      <c r="H29" s="82">
        <f>IF(AND(SUM($D$19:$D$28)&gt;0,$E$18&gt;0),VALUE(SUMPRODUCT($D$19:$D$28*H19:H28)*100/(Agendalijst!$F$4*SUM($D$19:$D$28))),0)</f>
        <v>0</v>
      </c>
      <c r="I29" s="82">
        <f>IF(AND(SUM($D$19:$D$28)&gt;0,$E$18&gt;0),VALUE(SUMPRODUCT($D$19:$D$28*I19:I28)*100/(Agendalijst!$F$4*SUM($D$19:$D$28))),0)</f>
        <v>0</v>
      </c>
      <c r="J29" s="82">
        <f>IF(AND(SUM($D$19:$D$28)&gt;0,$E$18&gt;0),VALUE(SUMPRODUCT($D$19:$D$28*J19:J28)*100/(Agendalijst!$F$4*SUM($D$19:$D$28))),0)</f>
        <v>0</v>
      </c>
      <c r="K29" s="82">
        <f>IF(AND(SUM($D$19:$D$28)&gt;0,$E$18&gt;0),VALUE(SUMPRODUCT($D$19:$D$28*K19:K28)*100/(Agendalijst!$F$4*SUM($D$19:$D$28))),0)</f>
        <v>0</v>
      </c>
      <c r="L29" s="82">
        <f>IF(AND(SUM($D$19:$D$28)&gt;0,$E$18&gt;0),VALUE(SUMPRODUCT($D$19:$D$28*L19:L28)*100/(Agendalijst!$F$4*SUM($D$19:$D$28))),0)</f>
        <v>0</v>
      </c>
      <c r="M29" s="82">
        <f>IF(AND(SUM($D$19:$D$28)&gt;0,$E$18&gt;0),VALUE(SUMPRODUCT($D$19:$D$28*M19:M28)*100/(Agendalijst!$F$4*SUM($D$19:$D$28))),0)</f>
        <v>0</v>
      </c>
      <c r="N29" s="82">
        <f>IF(AND(SUM($D$19:$D$28)&gt;0,$E$18&gt;0),VALUE(SUMPRODUCT($D$19:$D$28*N19:N28)*100/(Agendalijst!$F$4*SUM($D$19:$D$28))),0)</f>
        <v>0</v>
      </c>
      <c r="O29" s="82">
        <f>IF(AND(SUM($D$19:$D$28)&gt;0,$E$18&gt;0),VALUE(SUMPRODUCT($D$19:$D$28*O19:O28)*100/(Agendalijst!$F$4*SUM($D$19:$D$28))),0)</f>
        <v>0</v>
      </c>
      <c r="P29" s="82">
        <f>IF(AND(SUM($D$19:$D$28)&gt;0,$E$18&gt;0),VALUE(SUMPRODUCT($D$19:$D$28*P19:P28)*100/(Agendalijst!$F$4*SUM($D$19:$D$28))),0)</f>
        <v>0</v>
      </c>
      <c r="Q29" s="82">
        <f>IF(AND(SUM($D$19:$D$28)&gt;0,$E$18&gt;0),VALUE(SUMPRODUCT($D$19:$D$28*Q19:Q28)*100/(Agendalijst!$F$4*SUM($D$19:$D$28))),0)</f>
        <v>0</v>
      </c>
      <c r="R29" s="82">
        <f>IF(AND(SUM($D$19:$D$28)&gt;0,$E$18&gt;0),VALUE(SUMPRODUCT($D$19:$D$28*R19:R28)*100/(Agendalijst!$F$4*SUM($D$19:$D$28))),0)</f>
        <v>0</v>
      </c>
      <c r="S29" s="82">
        <f>IF(AND(SUM($D$19:$D$28)&gt;0,$E$18&gt;0),VALUE(SUMPRODUCT($D$19:$D$28*S19:S28)*100/(Agendalijst!$F$4*SUM($D$19:$D$28))),0)</f>
        <v>0</v>
      </c>
      <c r="T29" s="82">
        <f>IF(AND(SUM($D$19:$D$28)&gt;0,$E$18&gt;0),VALUE(SUMPRODUCT($D$19:$D$28*T19:T28)*100/(Agendalijst!$F$4*SUM($D$19:$D$28))),0)</f>
        <v>0</v>
      </c>
      <c r="U29" s="82">
        <f>IF(AND(SUM($D$19:$D$28)&gt;0,$E$18&gt;0),VALUE(SUMPRODUCT($D$19:$D$28*U19:U28)*100/(Agendalijst!$F$4*SUM($D$19:$D$28))),0)</f>
        <v>0</v>
      </c>
      <c r="V29" s="82">
        <f>IF(AND(SUM($D$19:$D$28)&gt;0,$E$18&gt;0),VALUE(SUMPRODUCT($D$19:$D$28*V19:V28)*100/(Agendalijst!$F$4*SUM($D$19:$D$28))),0)</f>
        <v>0</v>
      </c>
      <c r="W29" s="82">
        <f>IF(AND(SUM($D$19:$D$28)&gt;0,$E$18&gt;0),VALUE(SUMPRODUCT($D$19:$D$28*W19:W28)*100/(Agendalijst!$F$4*SUM($D$19:$D$28))),0)</f>
        <v>0</v>
      </c>
      <c r="X29" s="82">
        <f>IF(AND(SUM($D$19:$D$28)&gt;0,$E$18&gt;0),VALUE(SUMPRODUCT($D$19:$D$28*X19:X28)*100/(Agendalijst!$F$4*SUM($D$19:$D$28))),0)</f>
        <v>0</v>
      </c>
      <c r="Y29" s="82">
        <f>IF(AND(SUM($D$19:$D$28)&gt;0,$E$18&gt;0),VALUE(SUMPRODUCT($D$19:$D$28*Y19:Y28)*100/(Agendalijst!$F$4*SUM($D$19:$D$28))),0)</f>
        <v>0</v>
      </c>
      <c r="Z29" s="82">
        <f>IF(AND(SUM($D$19:$D$28)&gt;0,$E$18&gt;0),VALUE(SUMPRODUCT($D$19:$D$28*Z19:Z28)*100/(Agendalijst!$F$4*SUM($D$19:$D$28))),0)</f>
        <v>0</v>
      </c>
      <c r="AA29" s="82">
        <f>IF(AND(SUM($D$19:$D$28)&gt;0,$E$18&gt;0),VALUE(SUMPRODUCT($D$19:$D$28*AA19:AA28)*100/(Agendalijst!$F$4*SUM($D$19:$D$28))),0)</f>
        <v>0</v>
      </c>
      <c r="AB29" s="82">
        <f>IF(AND(SUM($D$19:$D$28)&gt;0,$E$18&gt;0),VALUE(SUMPRODUCT($D$19:$D$28*AB19:AB28)*100/(Agendalijst!$F$4*SUM($D$19:$D$28))),0)</f>
        <v>0</v>
      </c>
      <c r="AC29" s="82">
        <f>IF(AND(SUM($D$19:$D$28)&gt;0,$E$18&gt;0),VALUE(SUMPRODUCT($D$19:$D$28*AC19:AC28)*100/(Agendalijst!$F$4*SUM($D$19:$D$28))),0)</f>
        <v>0</v>
      </c>
      <c r="AD29" s="82">
        <f>IF(AND(SUM($D$19:$D$28)&gt;0,$E$18&gt;0),VALUE(SUMPRODUCT($D$19:$D$28*AD19:AD28)*100/(Agendalijst!$F$4*SUM($D$19:$D$28))),0)</f>
        <v>0</v>
      </c>
      <c r="AE29" s="82">
        <f>IF(AND(SUM($D$19:$D$28)&gt;0,$E$18&gt;0),VALUE(SUMPRODUCT($D$19:$D$28*AE19:AE28)*100/(Agendalijst!$F$4*SUM($D$19:$D$28))),0)</f>
        <v>0</v>
      </c>
      <c r="AF29" s="82">
        <f>IF(AND(SUM($D$19:$D$28)&gt;0,$E$18&gt;0),VALUE(SUMPRODUCT($D$19:$D$28*AF19:AF28)*100/(Agendalijst!$F$4*SUM($D$19:$D$28))),0)</f>
        <v>0</v>
      </c>
      <c r="AG29" s="82">
        <f>IF(AND(SUM($D$19:$D$28)&gt;0,$E$18&gt;0),VALUE(SUMPRODUCT($D$19:$D$28*AG19:AG28)*100/(Agendalijst!$F$4*SUM($D$19:$D$28))),0)</f>
        <v>0</v>
      </c>
      <c r="AH29" s="82">
        <f>IF(AND(SUM($D$19:$D$28)&gt;0,$E$18&gt;0),VALUE(SUMPRODUCT($D$19:$D$28*AH19:AH28)*100/(Agendalijst!$F$4*SUM($D$19:$D$28))),0)</f>
        <v>0</v>
      </c>
      <c r="AI29" s="82">
        <f>IF(AND(SUM($D$19:$D$28)&gt;0,$E$18&gt;0),VALUE(SUMPRODUCT($D$19:$D$28*AI19:AI28)*100/(Agendalijst!$F$4*SUM($D$19:$D$28))),0)</f>
        <v>0</v>
      </c>
      <c r="AJ29" s="82">
        <f>IF(AND(SUM($D$19:$D$28)&gt;0,$E$18&gt;0),VALUE(SUMPRODUCT($D$19:$D$28*AJ19:AJ28)*100/(Agendalijst!$F$4*SUM($D$19:$D$28))),0)</f>
        <v>0</v>
      </c>
      <c r="AK29" s="82">
        <f>IF(AND(SUM($D$19:$D$28)&gt;0,$E$18&gt;0),VALUE(SUMPRODUCT($D$19:$D$28*AK19:AK28)*100/(Agendalijst!$F$4*SUM($D$19:$D$28))),0)</f>
        <v>0</v>
      </c>
      <c r="AN29" t="str">
        <f>IF(E18&gt;0,"x",0)</f>
        <v>x</v>
      </c>
    </row>
    <row r="30" spans="1:40" s="3" customFormat="1" ht="15" thickBot="1" x14ac:dyDescent="0.35">
      <c r="A30" s="128"/>
      <c r="B30" s="129"/>
      <c r="C30" s="130" t="s">
        <v>122</v>
      </c>
      <c r="D30" s="164"/>
      <c r="E30" s="176">
        <v>1</v>
      </c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N30" s="3" t="s">
        <v>0</v>
      </c>
    </row>
    <row r="31" spans="1:40" s="3" customFormat="1" ht="27.6" x14ac:dyDescent="0.3">
      <c r="A31" s="131">
        <v>23</v>
      </c>
      <c r="B31" s="10">
        <v>1</v>
      </c>
      <c r="C31" s="132" t="s">
        <v>99</v>
      </c>
      <c r="D31" s="69">
        <v>1</v>
      </c>
      <c r="E31" s="25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N31" s="3" t="str">
        <f>IF(AND(D31&gt;0,$E$30&gt;0),"x",0)</f>
        <v>x</v>
      </c>
    </row>
    <row r="32" spans="1:40" s="3" customFormat="1" x14ac:dyDescent="0.3">
      <c r="A32" s="131">
        <f t="shared" ref="A32:A41" si="5">A31+1</f>
        <v>24</v>
      </c>
      <c r="B32" s="10">
        <v>2</v>
      </c>
      <c r="C32" s="132" t="s">
        <v>23</v>
      </c>
      <c r="D32" s="70">
        <v>0</v>
      </c>
      <c r="E32" s="25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N32" s="3">
        <f t="shared" ref="AN32:AN41" si="6">IF(AND(D32&gt;0,$E$30&gt;0),"x",0)</f>
        <v>0</v>
      </c>
    </row>
    <row r="33" spans="1:40" s="3" customFormat="1" x14ac:dyDescent="0.3">
      <c r="A33" s="131">
        <f t="shared" si="5"/>
        <v>25</v>
      </c>
      <c r="B33" s="10">
        <v>3</v>
      </c>
      <c r="C33" s="132" t="s">
        <v>24</v>
      </c>
      <c r="D33" s="70">
        <v>0</v>
      </c>
      <c r="E33" s="25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N33" s="3">
        <f t="shared" si="6"/>
        <v>0</v>
      </c>
    </row>
    <row r="34" spans="1:40" s="3" customFormat="1" ht="27.6" x14ac:dyDescent="0.3">
      <c r="A34" s="131">
        <f t="shared" si="5"/>
        <v>26</v>
      </c>
      <c r="B34" s="10">
        <v>4</v>
      </c>
      <c r="C34" s="132" t="s">
        <v>25</v>
      </c>
      <c r="D34" s="70">
        <v>0</v>
      </c>
      <c r="E34" s="25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N34" s="3">
        <f t="shared" si="6"/>
        <v>0</v>
      </c>
    </row>
    <row r="35" spans="1:40" s="3" customFormat="1" x14ac:dyDescent="0.3">
      <c r="A35" s="131">
        <f t="shared" si="5"/>
        <v>27</v>
      </c>
      <c r="B35" s="10">
        <v>5</v>
      </c>
      <c r="C35" s="132" t="s">
        <v>26</v>
      </c>
      <c r="D35" s="70">
        <v>0</v>
      </c>
      <c r="E35" s="25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N35" s="3">
        <f t="shared" si="6"/>
        <v>0</v>
      </c>
    </row>
    <row r="36" spans="1:40" s="3" customFormat="1" x14ac:dyDescent="0.3">
      <c r="A36" s="131">
        <f t="shared" si="5"/>
        <v>28</v>
      </c>
      <c r="B36" s="10">
        <v>6</v>
      </c>
      <c r="C36" s="132" t="s">
        <v>27</v>
      </c>
      <c r="D36" s="70">
        <v>0</v>
      </c>
      <c r="E36" s="25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N36" s="3">
        <f t="shared" si="6"/>
        <v>0</v>
      </c>
    </row>
    <row r="37" spans="1:40" s="3" customFormat="1" x14ac:dyDescent="0.3">
      <c r="A37" s="131">
        <f t="shared" si="5"/>
        <v>29</v>
      </c>
      <c r="B37" s="10">
        <v>7</v>
      </c>
      <c r="C37" s="132" t="s">
        <v>28</v>
      </c>
      <c r="D37" s="70">
        <v>0</v>
      </c>
      <c r="E37" s="25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N37" s="3">
        <f t="shared" si="6"/>
        <v>0</v>
      </c>
    </row>
    <row r="38" spans="1:40" s="3" customFormat="1" x14ac:dyDescent="0.3">
      <c r="A38" s="131">
        <f t="shared" si="5"/>
        <v>30</v>
      </c>
      <c r="B38" s="10">
        <v>8</v>
      </c>
      <c r="C38" s="132" t="s">
        <v>29</v>
      </c>
      <c r="D38" s="70">
        <v>0</v>
      </c>
      <c r="E38" s="25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N38" s="3">
        <f t="shared" si="6"/>
        <v>0</v>
      </c>
    </row>
    <row r="39" spans="1:40" s="3" customFormat="1" x14ac:dyDescent="0.3">
      <c r="A39" s="131">
        <f t="shared" si="5"/>
        <v>31</v>
      </c>
      <c r="B39" s="10">
        <v>9</v>
      </c>
      <c r="C39" s="132" t="s">
        <v>30</v>
      </c>
      <c r="D39" s="70">
        <v>0</v>
      </c>
      <c r="E39" s="25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N39" s="3">
        <f t="shared" si="6"/>
        <v>0</v>
      </c>
    </row>
    <row r="40" spans="1:40" s="3" customFormat="1" ht="27.6" x14ac:dyDescent="0.3">
      <c r="A40" s="131">
        <f t="shared" si="5"/>
        <v>32</v>
      </c>
      <c r="B40" s="10">
        <v>10</v>
      </c>
      <c r="C40" s="132" t="s">
        <v>31</v>
      </c>
      <c r="D40" s="70">
        <v>0</v>
      </c>
      <c r="E40" s="25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N40" s="3">
        <f t="shared" si="6"/>
        <v>0</v>
      </c>
    </row>
    <row r="41" spans="1:40" s="3" customFormat="1" ht="15" thickBot="1" x14ac:dyDescent="0.35">
      <c r="A41" s="133">
        <f t="shared" si="5"/>
        <v>33</v>
      </c>
      <c r="B41" s="97">
        <v>11</v>
      </c>
      <c r="C41" s="134" t="s">
        <v>1</v>
      </c>
      <c r="D41" s="162">
        <v>0</v>
      </c>
      <c r="E41" s="25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N41" s="3">
        <f t="shared" si="6"/>
        <v>0</v>
      </c>
    </row>
    <row r="42" spans="1:40" s="86" customFormat="1" ht="15" thickBot="1" x14ac:dyDescent="0.35">
      <c r="A42" s="125"/>
      <c r="B42" s="126"/>
      <c r="C42" s="127"/>
      <c r="D42" s="167"/>
      <c r="E42" s="85"/>
      <c r="F42" s="82">
        <f>IF(AND(SUM($D$31:$D$41)&gt;0,$E$30&gt;0),VALUE(SUMPRODUCT($D$31:$D$41*F31:F41)*100/(Agendalijst!$F$4*SUM($D$31:$D$41))),0)</f>
        <v>0</v>
      </c>
      <c r="G42" s="82">
        <f>IF(AND(SUM($D$31:$D$41)&gt;0,$E$30&gt;0),VALUE(SUMPRODUCT($D$31:$D$41*G31:G41)*100/(Agendalijst!$F$4*SUM($D$31:$D$41))),0)</f>
        <v>0</v>
      </c>
      <c r="H42" s="82">
        <f>IF(AND(SUM($D$31:$D$41)&gt;0,$E$30&gt;0),VALUE(SUMPRODUCT($D$31:$D$41*H31:H41)*100/(Agendalijst!$F$4*SUM($D$31:$D$41))),0)</f>
        <v>0</v>
      </c>
      <c r="I42" s="82">
        <f>IF(AND(SUM($D$31:$D$41)&gt;0,$E$30&gt;0),VALUE(SUMPRODUCT($D$31:$D$41*I31:I41)*100/(Agendalijst!$F$4*SUM($D$31:$D$41))),0)</f>
        <v>0</v>
      </c>
      <c r="J42" s="82">
        <f>IF(AND(SUM($D$31:$D$41)&gt;0,$E$30&gt;0),VALUE(SUMPRODUCT($D$31:$D$41*J31:J41)*100/(Agendalijst!$F$4*SUM($D$31:$D$41))),0)</f>
        <v>0</v>
      </c>
      <c r="K42" s="82">
        <f>IF(AND(SUM($D$31:$D$41)&gt;0,$E$30&gt;0),VALUE(SUMPRODUCT($D$31:$D$41*K31:K41)*100/(Agendalijst!$F$4*SUM($D$31:$D$41))),0)</f>
        <v>0</v>
      </c>
      <c r="L42" s="82">
        <f>IF(AND(SUM($D$31:$D$41)&gt;0,$E$30&gt;0),VALUE(SUMPRODUCT($D$31:$D$41*L31:L41)*100/(Agendalijst!$F$4*SUM($D$31:$D$41))),0)</f>
        <v>0</v>
      </c>
      <c r="M42" s="82">
        <f>IF(AND(SUM($D$31:$D$41)&gt;0,$E$30&gt;0),VALUE(SUMPRODUCT($D$31:$D$41*M31:M41)*100/(Agendalijst!$F$4*SUM($D$31:$D$41))),0)</f>
        <v>0</v>
      </c>
      <c r="N42" s="82">
        <f>IF(AND(SUM($D$31:$D$41)&gt;0,$E$30&gt;0),VALUE(SUMPRODUCT($D$31:$D$41*N31:N41)*100/(Agendalijst!$F$4*SUM($D$31:$D$41))),0)</f>
        <v>0</v>
      </c>
      <c r="O42" s="82">
        <f>IF(AND(SUM($D$31:$D$41)&gt;0,$E$30&gt;0),VALUE(SUMPRODUCT($D$31:$D$41*O31:O41)*100/(Agendalijst!$F$4*SUM($D$31:$D$41))),0)</f>
        <v>0</v>
      </c>
      <c r="P42" s="82">
        <f>IF(AND(SUM($D$31:$D$41)&gt;0,$E$30&gt;0),VALUE(SUMPRODUCT($D$31:$D$41*P31:P41)*100/(Agendalijst!$F$4*SUM($D$31:$D$41))),0)</f>
        <v>0</v>
      </c>
      <c r="Q42" s="82">
        <f>IF(AND(SUM($D$31:$D$41)&gt;0,$E$30&gt;0),VALUE(SUMPRODUCT($D$31:$D$41*Q31:Q41)*100/(Agendalijst!$F$4*SUM($D$31:$D$41))),0)</f>
        <v>0</v>
      </c>
      <c r="R42" s="82">
        <f>IF(AND(SUM($D$31:$D$41)&gt;0,$E$30&gt;0),VALUE(SUMPRODUCT($D$31:$D$41*R31:R41)*100/(Agendalijst!$F$4*SUM($D$31:$D$41))),0)</f>
        <v>0</v>
      </c>
      <c r="S42" s="82">
        <f>IF(AND(SUM($D$31:$D$41)&gt;0,$E$30&gt;0),VALUE(SUMPRODUCT($D$31:$D$41*S31:S41)*100/(Agendalijst!$F$4*SUM($D$31:$D$41))),0)</f>
        <v>0</v>
      </c>
      <c r="T42" s="82">
        <f>IF(AND(SUM($D$31:$D$41)&gt;0,$E$30&gt;0),VALUE(SUMPRODUCT($D$31:$D$41*T31:T41)*100/(Agendalijst!$F$4*SUM($D$31:$D$41))),0)</f>
        <v>0</v>
      </c>
      <c r="U42" s="82">
        <f>IF(AND(SUM($D$31:$D$41)&gt;0,$E$30&gt;0),VALUE(SUMPRODUCT($D$31:$D$41*U31:U41)*100/(Agendalijst!$F$4*SUM($D$31:$D$41))),0)</f>
        <v>0</v>
      </c>
      <c r="V42" s="82">
        <f>IF(AND(SUM($D$31:$D$41)&gt;0,$E$30&gt;0),VALUE(SUMPRODUCT($D$31:$D$41*V31:V41)*100/(Agendalijst!$F$4*SUM($D$31:$D$41))),0)</f>
        <v>0</v>
      </c>
      <c r="W42" s="82">
        <f>IF(AND(SUM($D$31:$D$41)&gt;0,$E$30&gt;0),VALUE(SUMPRODUCT($D$31:$D$41*W31:W41)*100/(Agendalijst!$F$4*SUM($D$31:$D$41))),0)</f>
        <v>0</v>
      </c>
      <c r="X42" s="82">
        <f>IF(AND(SUM($D$31:$D$41)&gt;0,$E$30&gt;0),VALUE(SUMPRODUCT($D$31:$D$41*X31:X41)*100/(Agendalijst!$F$4*SUM($D$31:$D$41))),0)</f>
        <v>0</v>
      </c>
      <c r="Y42" s="82">
        <f>IF(AND(SUM($D$31:$D$41)&gt;0,$E$30&gt;0),VALUE(SUMPRODUCT($D$31:$D$41*Y31:Y41)*100/(Agendalijst!$F$4*SUM($D$31:$D$41))),0)</f>
        <v>0</v>
      </c>
      <c r="Z42" s="82">
        <f>IF(AND(SUM($D$31:$D$41)&gt;0,$E$30&gt;0),VALUE(SUMPRODUCT($D$31:$D$41*Z31:Z41)*100/(Agendalijst!$F$4*SUM($D$31:$D$41))),0)</f>
        <v>0</v>
      </c>
      <c r="AA42" s="82">
        <f>IF(AND(SUM($D$31:$D$41)&gt;0,$E$30&gt;0),VALUE(SUMPRODUCT($D$31:$D$41*AA31:AA41)*100/(Agendalijst!$F$4*SUM($D$31:$D$41))),0)</f>
        <v>0</v>
      </c>
      <c r="AB42" s="82">
        <f>IF(AND(SUM($D$31:$D$41)&gt;0,$E$30&gt;0),VALUE(SUMPRODUCT($D$31:$D$41*AB31:AB41)*100/(Agendalijst!$F$4*SUM($D$31:$D$41))),0)</f>
        <v>0</v>
      </c>
      <c r="AC42" s="82">
        <f>IF(AND(SUM($D$31:$D$41)&gt;0,$E$30&gt;0),VALUE(SUMPRODUCT($D$31:$D$41*AC31:AC41)*100/(Agendalijst!$F$4*SUM($D$31:$D$41))),0)</f>
        <v>0</v>
      </c>
      <c r="AD42" s="82">
        <f>IF(AND(SUM($D$31:$D$41)&gt;0,$E$30&gt;0),VALUE(SUMPRODUCT($D$31:$D$41*AD31:AD41)*100/(Agendalijst!$F$4*SUM($D$31:$D$41))),0)</f>
        <v>0</v>
      </c>
      <c r="AE42" s="82">
        <f>IF(AND(SUM($D$31:$D$41)&gt;0,$E$30&gt;0),VALUE(SUMPRODUCT($D$31:$D$41*AE31:AE41)*100/(Agendalijst!$F$4*SUM($D$31:$D$41))),0)</f>
        <v>0</v>
      </c>
      <c r="AF42" s="82">
        <f>IF(AND(SUM($D$31:$D$41)&gt;0,$E$30&gt;0),VALUE(SUMPRODUCT($D$31:$D$41*AF31:AF41)*100/(Agendalijst!$F$4*SUM($D$31:$D$41))),0)</f>
        <v>0</v>
      </c>
      <c r="AG42" s="82">
        <f>IF(AND(SUM($D$31:$D$41)&gt;0,$E$30&gt;0),VALUE(SUMPRODUCT($D$31:$D$41*AG31:AG41)*100/(Agendalijst!$F$4*SUM($D$31:$D$41))),0)</f>
        <v>0</v>
      </c>
      <c r="AH42" s="82">
        <f>IF(AND(SUM($D$31:$D$41)&gt;0,$E$30&gt;0),VALUE(SUMPRODUCT($D$31:$D$41*AH31:AH41)*100/(Agendalijst!$F$4*SUM($D$31:$D$41))),0)</f>
        <v>0</v>
      </c>
      <c r="AI42" s="82">
        <f>IF(AND(SUM($D$31:$D$41)&gt;0,$E$30&gt;0),VALUE(SUMPRODUCT($D$31:$D$41*AI31:AI41)*100/(Agendalijst!$F$4*SUM($D$31:$D$41))),0)</f>
        <v>0</v>
      </c>
      <c r="AJ42" s="82">
        <f>IF(AND(SUM($D$31:$D$41)&gt;0,$E$30&gt;0),VALUE(SUMPRODUCT($D$31:$D$41*AJ31:AJ41)*100/(Agendalijst!$F$4*SUM($D$31:$D$41))),0)</f>
        <v>0</v>
      </c>
      <c r="AK42" s="82">
        <f>IF(AND(SUM($D$31:$D$41)&gt;0,$E$30&gt;0),VALUE(SUMPRODUCT($D$31:$D$41*AK31:AK41)*100/(Agendalijst!$F$4*SUM($D$31:$D$41))),0)</f>
        <v>0</v>
      </c>
      <c r="AN42" s="3" t="str">
        <f>IF(E30&gt;0,"x",0)</f>
        <v>x</v>
      </c>
    </row>
    <row r="43" spans="1:40" ht="15" thickBot="1" x14ac:dyDescent="0.35">
      <c r="A43" s="138"/>
      <c r="B43" s="139"/>
      <c r="C43" s="140" t="s">
        <v>123</v>
      </c>
      <c r="D43" s="165"/>
      <c r="E43" s="176">
        <v>1</v>
      </c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N43" t="s">
        <v>0</v>
      </c>
    </row>
    <row r="44" spans="1:40" x14ac:dyDescent="0.3">
      <c r="A44" s="141">
        <v>34</v>
      </c>
      <c r="B44" s="13">
        <v>1</v>
      </c>
      <c r="C44" s="142" t="s">
        <v>32</v>
      </c>
      <c r="D44" s="70">
        <v>1</v>
      </c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N44" t="str">
        <f>IF(AND(D44&gt;0,$E$43&gt;0),"x",0)</f>
        <v>x</v>
      </c>
    </row>
    <row r="45" spans="1:40" x14ac:dyDescent="0.3">
      <c r="A45" s="141">
        <f>A44+1</f>
        <v>35</v>
      </c>
      <c r="B45" s="13">
        <v>2</v>
      </c>
      <c r="C45" s="142" t="s">
        <v>33</v>
      </c>
      <c r="D45" s="70">
        <v>0</v>
      </c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>
        <v>4</v>
      </c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N45">
        <f t="shared" ref="AN45:AN48" si="7">IF(AND(D45&gt;0,$E$43&gt;0),"x",0)</f>
        <v>0</v>
      </c>
    </row>
    <row r="46" spans="1:40" x14ac:dyDescent="0.3">
      <c r="A46" s="141">
        <f>A45+1</f>
        <v>36</v>
      </c>
      <c r="B46" s="13">
        <v>3</v>
      </c>
      <c r="C46" s="142" t="s">
        <v>34</v>
      </c>
      <c r="D46" s="70">
        <v>0</v>
      </c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>
        <v>4</v>
      </c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N46">
        <f t="shared" si="7"/>
        <v>0</v>
      </c>
    </row>
    <row r="47" spans="1:40" x14ac:dyDescent="0.3">
      <c r="A47" s="141">
        <f>A46+1</f>
        <v>37</v>
      </c>
      <c r="B47" s="13">
        <v>4</v>
      </c>
      <c r="C47" s="142" t="s">
        <v>35</v>
      </c>
      <c r="D47" s="70">
        <v>0</v>
      </c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N47">
        <f t="shared" si="7"/>
        <v>0</v>
      </c>
    </row>
    <row r="48" spans="1:40" ht="15" thickBot="1" x14ac:dyDescent="0.35">
      <c r="A48" s="143">
        <f>A47+1</f>
        <v>38</v>
      </c>
      <c r="B48" s="98">
        <v>5</v>
      </c>
      <c r="C48" s="144" t="s">
        <v>1</v>
      </c>
      <c r="D48" s="162">
        <v>0</v>
      </c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N48">
        <f t="shared" si="7"/>
        <v>0</v>
      </c>
    </row>
    <row r="49" spans="1:40" s="83" customFormat="1" ht="15" thickBot="1" x14ac:dyDescent="0.35">
      <c r="A49" s="135"/>
      <c r="B49" s="136"/>
      <c r="C49" s="137"/>
      <c r="D49" s="168"/>
      <c r="E49" s="81"/>
      <c r="F49" s="82">
        <f>IF(AND(SUM($D$44:$D$48)&gt;0,$E$43&gt;0),VALUE(SUMPRODUCT($D$44:$D$48*F44:F48)*100/(Agendalijst!$F$4*SUM($D$44:$D$48))),0)</f>
        <v>0</v>
      </c>
      <c r="G49" s="82">
        <f>IF(AND(SUM($D$44:$D$48)&gt;0,$E$43&gt;0),VALUE(SUMPRODUCT($D$44:$D$48*G44:G48)*100/(Agendalijst!$F$4*SUM($D$44:$D$48))),0)</f>
        <v>0</v>
      </c>
      <c r="H49" s="82">
        <f>IF(AND(SUM($D$44:$D$48)&gt;0,$E$43&gt;0),VALUE(SUMPRODUCT($D$44:$D$48*H44:H48)*100/(Agendalijst!$F$4*SUM($D$44:$D$48))),0)</f>
        <v>0</v>
      </c>
      <c r="I49" s="82">
        <f>IF(AND(SUM($D$44:$D$48)&gt;0,$E$43&gt;0),VALUE(SUMPRODUCT($D$44:$D$48*I44:I48)*100/(Agendalijst!$F$4*SUM($D$44:$D$48))),0)</f>
        <v>0</v>
      </c>
      <c r="J49" s="82">
        <f>IF(AND(SUM($D$44:$D$48)&gt;0,$E$43&gt;0),VALUE(SUMPRODUCT($D$44:$D$48*J44:J48)*100/(Agendalijst!$F$4*SUM($D$44:$D$48))),0)</f>
        <v>0</v>
      </c>
      <c r="K49" s="82">
        <f>IF(AND(SUM($D$44:$D$48)&gt;0,$E$43&gt;0),VALUE(SUMPRODUCT($D$44:$D$48*K44:K48)*100/(Agendalijst!$F$4*SUM($D$44:$D$48))),0)</f>
        <v>0</v>
      </c>
      <c r="L49" s="82">
        <f>IF(AND(SUM($D$44:$D$48)&gt;0,$E$43&gt;0),VALUE(SUMPRODUCT($D$44:$D$48*L44:L48)*100/(Agendalijst!$F$4*SUM($D$44:$D$48))),0)</f>
        <v>0</v>
      </c>
      <c r="M49" s="82">
        <f>IF(AND(SUM($D$44:$D$48)&gt;0,$E$43&gt;0),VALUE(SUMPRODUCT($D$44:$D$48*M44:M48)*100/(Agendalijst!$F$4*SUM($D$44:$D$48))),0)</f>
        <v>0</v>
      </c>
      <c r="N49" s="82">
        <f>IF(AND(SUM($D$44:$D$48)&gt;0,$E$43&gt;0),VALUE(SUMPRODUCT($D$44:$D$48*N44:N48)*100/(Agendalijst!$F$4*SUM($D$44:$D$48))),0)</f>
        <v>0</v>
      </c>
      <c r="O49" s="82">
        <f>IF(AND(SUM($D$44:$D$48)&gt;0,$E$43&gt;0),VALUE(SUMPRODUCT($D$44:$D$48*O44:O48)*100/(Agendalijst!$F$4*SUM($D$44:$D$48))),0)</f>
        <v>0</v>
      </c>
      <c r="P49" s="82">
        <f>IF(AND(SUM($D$44:$D$48)&gt;0,$E$43&gt;0),VALUE(SUMPRODUCT($D$44:$D$48*P44:P48)*100/(Agendalijst!$F$4*SUM($D$44:$D$48))),0)</f>
        <v>0</v>
      </c>
      <c r="Q49" s="82">
        <f>IF(AND(SUM($D$44:$D$48)&gt;0,$E$43&gt;0),VALUE(SUMPRODUCT($D$44:$D$48*Q44:Q48)*100/(Agendalijst!$F$4*SUM($D$44:$D$48))),0)</f>
        <v>0</v>
      </c>
      <c r="R49" s="82">
        <f>IF(AND(SUM($D$44:$D$48)&gt;0,$E$43&gt;0),VALUE(SUMPRODUCT($D$44:$D$48*R44:R48)*100/(Agendalijst!$F$4*SUM($D$44:$D$48))),0)</f>
        <v>0</v>
      </c>
      <c r="S49" s="82">
        <f>IF(AND(SUM($D$44:$D$48)&gt;0,$E$43&gt;0),VALUE(SUMPRODUCT($D$44:$D$48*S44:S48)*100/(Agendalijst!$F$4*SUM($D$44:$D$48))),0)</f>
        <v>0</v>
      </c>
      <c r="T49" s="82">
        <f>IF(AND(SUM($D$44:$D$48)&gt;0,$E$43&gt;0),VALUE(SUMPRODUCT($D$44:$D$48*T44:T48)*100/(Agendalijst!$F$4*SUM($D$44:$D$48))),0)</f>
        <v>0</v>
      </c>
      <c r="U49" s="82">
        <f>IF(AND(SUM($D$44:$D$48)&gt;0,$E$43&gt;0),VALUE(SUMPRODUCT($D$44:$D$48*U44:U48)*100/(Agendalijst!$F$4*SUM($D$44:$D$48))),0)</f>
        <v>0</v>
      </c>
      <c r="V49" s="82">
        <f>IF(AND(SUM($D$44:$D$48)&gt;0,$E$43&gt;0),VALUE(SUMPRODUCT($D$44:$D$48*V44:V48)*100/(Agendalijst!$F$4*SUM($D$44:$D$48))),0)</f>
        <v>0</v>
      </c>
      <c r="W49" s="82">
        <f>IF(AND(SUM($D$44:$D$48)&gt;0,$E$43&gt;0),VALUE(SUMPRODUCT($D$44:$D$48*W44:W48)*100/(Agendalijst!$F$4*SUM($D$44:$D$48))),0)</f>
        <v>0</v>
      </c>
      <c r="X49" s="82">
        <f>IF(AND(SUM($D$44:$D$48)&gt;0,$E$43&gt;0),VALUE(SUMPRODUCT($D$44:$D$48*X44:X48)*100/(Agendalijst!$F$4*SUM($D$44:$D$48))),0)</f>
        <v>0</v>
      </c>
      <c r="Y49" s="82">
        <f>IF(AND(SUM($D$44:$D$48)&gt;0,$E$43&gt;0),VALUE(SUMPRODUCT($D$44:$D$48*Y44:Y48)*100/(Agendalijst!$F$4*SUM($D$44:$D$48))),0)</f>
        <v>0</v>
      </c>
      <c r="Z49" s="82">
        <f>IF(AND(SUM($D$44:$D$48)&gt;0,$E$43&gt;0),VALUE(SUMPRODUCT($D$44:$D$48*Z44:Z48)*100/(Agendalijst!$F$4*SUM($D$44:$D$48))),0)</f>
        <v>0</v>
      </c>
      <c r="AA49" s="82">
        <f>IF(AND(SUM($D$44:$D$48)&gt;0,$E$43&gt;0),VALUE(SUMPRODUCT($D$44:$D$48*AA44:AA48)*100/(Agendalijst!$F$4*SUM($D$44:$D$48))),0)</f>
        <v>0</v>
      </c>
      <c r="AB49" s="82">
        <f>IF(AND(SUM($D$44:$D$48)&gt;0,$E$43&gt;0),VALUE(SUMPRODUCT($D$44:$D$48*AB44:AB48)*100/(Agendalijst!$F$4*SUM($D$44:$D$48))),0)</f>
        <v>0</v>
      </c>
      <c r="AC49" s="82">
        <f>IF(AND(SUM($D$44:$D$48)&gt;0,$E$43&gt;0),VALUE(SUMPRODUCT($D$44:$D$48*AC44:AC48)*100/(Agendalijst!$F$4*SUM($D$44:$D$48))),0)</f>
        <v>0</v>
      </c>
      <c r="AD49" s="82">
        <f>IF(AND(SUM($D$44:$D$48)&gt;0,$E$43&gt;0),VALUE(SUMPRODUCT($D$44:$D$48*AD44:AD48)*100/(Agendalijst!$F$4*SUM($D$44:$D$48))),0)</f>
        <v>0</v>
      </c>
      <c r="AE49" s="82">
        <f>IF(AND(SUM($D$44:$D$48)&gt;0,$E$43&gt;0),VALUE(SUMPRODUCT($D$44:$D$48*AE44:AE48)*100/(Agendalijst!$F$4*SUM($D$44:$D$48))),0)</f>
        <v>0</v>
      </c>
      <c r="AF49" s="82">
        <f>IF(AND(SUM($D$44:$D$48)&gt;0,$E$43&gt;0),VALUE(SUMPRODUCT($D$44:$D$48*AF44:AF48)*100/(Agendalijst!$F$4*SUM($D$44:$D$48))),0)</f>
        <v>0</v>
      </c>
      <c r="AG49" s="82">
        <f>IF(AND(SUM($D$44:$D$48)&gt;0,$E$43&gt;0),VALUE(SUMPRODUCT($D$44:$D$48*AG44:AG48)*100/(Agendalijst!$F$4*SUM($D$44:$D$48))),0)</f>
        <v>0</v>
      </c>
      <c r="AH49" s="82">
        <f>IF(AND(SUM($D$44:$D$48)&gt;0,$E$43&gt;0),VALUE(SUMPRODUCT($D$44:$D$48*AH44:AH48)*100/(Agendalijst!$F$4*SUM($D$44:$D$48))),0)</f>
        <v>0</v>
      </c>
      <c r="AI49" s="82">
        <f>IF(AND(SUM($D$44:$D$48)&gt;0,$E$43&gt;0),VALUE(SUMPRODUCT($D$44:$D$48*AI44:AI48)*100/(Agendalijst!$F$4*SUM($D$44:$D$48))),0)</f>
        <v>0</v>
      </c>
      <c r="AJ49" s="82">
        <f>IF(AND(SUM($D$44:$D$48)&gt;0,$E$43&gt;0),VALUE(SUMPRODUCT($D$44:$D$48*AJ44:AJ48)*100/(Agendalijst!$F$4*SUM($D$44:$D$48))),0)</f>
        <v>0</v>
      </c>
      <c r="AK49" s="82">
        <f>IF(AND(SUM($D$44:$D$48)&gt;0,$E$43&gt;0),VALUE(SUMPRODUCT($D$44:$D$48*AK44:AK48)*100/(Agendalijst!$F$4*SUM($D$44:$D$48))),0)</f>
        <v>0</v>
      </c>
      <c r="AN49" t="str">
        <f>IF(E43&gt;0,"x",0)</f>
        <v>x</v>
      </c>
    </row>
    <row r="50" spans="1:40" ht="15" thickBot="1" x14ac:dyDescent="0.35">
      <c r="A50" s="148"/>
      <c r="B50" s="149"/>
      <c r="C50" s="150" t="s">
        <v>124</v>
      </c>
      <c r="D50" s="166"/>
      <c r="E50" s="176">
        <v>1</v>
      </c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N50" t="s">
        <v>0</v>
      </c>
    </row>
    <row r="51" spans="1:40" x14ac:dyDescent="0.3">
      <c r="A51" s="151">
        <v>39</v>
      </c>
      <c r="B51" s="16">
        <v>1</v>
      </c>
      <c r="C51" s="152" t="s">
        <v>36</v>
      </c>
      <c r="D51" s="69">
        <v>1</v>
      </c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N51" t="str">
        <f>IF(AND(D51&gt;0,$E$50&gt;0),"x",0)</f>
        <v>x</v>
      </c>
    </row>
    <row r="52" spans="1:40" x14ac:dyDescent="0.3">
      <c r="A52" s="151">
        <f t="shared" ref="A52:A59" si="8">A51+1</f>
        <v>40</v>
      </c>
      <c r="B52" s="16">
        <v>2</v>
      </c>
      <c r="C52" s="152" t="s">
        <v>37</v>
      </c>
      <c r="D52" s="70">
        <v>0</v>
      </c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N52">
        <f t="shared" ref="AN52:AN59" si="9">IF(AND(D52&gt;0,$E$50&gt;0),"x",0)</f>
        <v>0</v>
      </c>
    </row>
    <row r="53" spans="1:40" ht="27.6" x14ac:dyDescent="0.3">
      <c r="A53" s="151">
        <f t="shared" si="8"/>
        <v>41</v>
      </c>
      <c r="B53" s="16">
        <v>3</v>
      </c>
      <c r="C53" s="152" t="s">
        <v>38</v>
      </c>
      <c r="D53" s="70">
        <v>0</v>
      </c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N53">
        <f t="shared" si="9"/>
        <v>0</v>
      </c>
    </row>
    <row r="54" spans="1:40" ht="27.6" x14ac:dyDescent="0.3">
      <c r="A54" s="151">
        <f t="shared" si="8"/>
        <v>42</v>
      </c>
      <c r="B54" s="16"/>
      <c r="C54" s="152" t="s">
        <v>71</v>
      </c>
      <c r="D54" s="70">
        <v>0</v>
      </c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N54">
        <f t="shared" si="9"/>
        <v>0</v>
      </c>
    </row>
    <row r="55" spans="1:40" x14ac:dyDescent="0.3">
      <c r="A55" s="151">
        <f t="shared" si="8"/>
        <v>43</v>
      </c>
      <c r="B55" s="16">
        <v>4</v>
      </c>
      <c r="C55" s="152" t="s">
        <v>98</v>
      </c>
      <c r="D55" s="70">
        <v>0</v>
      </c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N55">
        <f t="shared" si="9"/>
        <v>0</v>
      </c>
    </row>
    <row r="56" spans="1:40" x14ac:dyDescent="0.3">
      <c r="A56" s="151">
        <f t="shared" si="8"/>
        <v>44</v>
      </c>
      <c r="B56" s="16">
        <v>5</v>
      </c>
      <c r="C56" s="152" t="s">
        <v>39</v>
      </c>
      <c r="D56" s="70">
        <v>0</v>
      </c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N56">
        <f t="shared" si="9"/>
        <v>0</v>
      </c>
    </row>
    <row r="57" spans="1:40" x14ac:dyDescent="0.3">
      <c r="A57" s="151">
        <f t="shared" si="8"/>
        <v>45</v>
      </c>
      <c r="B57" s="16"/>
      <c r="C57" s="152" t="s">
        <v>72</v>
      </c>
      <c r="D57" s="70">
        <v>0</v>
      </c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N57">
        <f t="shared" si="9"/>
        <v>0</v>
      </c>
    </row>
    <row r="58" spans="1:40" x14ac:dyDescent="0.3">
      <c r="A58" s="151">
        <f t="shared" si="8"/>
        <v>46</v>
      </c>
      <c r="B58" s="16">
        <v>6</v>
      </c>
      <c r="C58" s="152" t="s">
        <v>40</v>
      </c>
      <c r="D58" s="70">
        <v>0</v>
      </c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N58">
        <f t="shared" si="9"/>
        <v>0</v>
      </c>
    </row>
    <row r="59" spans="1:40" ht="15" thickBot="1" x14ac:dyDescent="0.35">
      <c r="A59" s="153">
        <f t="shared" si="8"/>
        <v>47</v>
      </c>
      <c r="B59" s="99">
        <v>7</v>
      </c>
      <c r="C59" s="154" t="s">
        <v>1</v>
      </c>
      <c r="D59" s="162">
        <v>0</v>
      </c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N59">
        <f t="shared" si="9"/>
        <v>0</v>
      </c>
    </row>
    <row r="60" spans="1:40" s="83" customFormat="1" ht="15" thickBot="1" x14ac:dyDescent="0.35">
      <c r="A60" s="145"/>
      <c r="B60" s="146"/>
      <c r="C60" s="147"/>
      <c r="D60" s="169"/>
      <c r="E60" s="81"/>
      <c r="F60" s="82">
        <f>IF(AND(SUM($D$51:$D$59)&gt;0,$E$50&gt;0),VALUE(SUMPRODUCT($D$51:$D$59*F51:F59)*100/(Agendalijst!$F$4*SUM($D$51:$D$59))),0)</f>
        <v>0</v>
      </c>
      <c r="G60" s="82">
        <f>IF(AND(SUM($D$51:$D$59)&gt;0,$E$50&gt;0),VALUE(SUMPRODUCT($D$51:$D$59*G51:G59)*100/(Agendalijst!$F$4*SUM($D$51:$D$59))),0)</f>
        <v>0</v>
      </c>
      <c r="H60" s="82">
        <f>IF(AND(SUM($D$51:$D$59)&gt;0,$E$50&gt;0),VALUE(SUMPRODUCT($D$51:$D$59*H51:H59)*100/(Agendalijst!$F$4*SUM($D$51:$D$59))),0)</f>
        <v>0</v>
      </c>
      <c r="I60" s="82">
        <f>IF(AND(SUM($D$51:$D$59)&gt;0,$E$50&gt;0),VALUE(SUMPRODUCT($D$51:$D$59*I51:I59)*100/(Agendalijst!$F$4*SUM($D$51:$D$59))),0)</f>
        <v>0</v>
      </c>
      <c r="J60" s="82">
        <f>IF(AND(SUM($D$51:$D$59)&gt;0,$E$50&gt;0),VALUE(SUMPRODUCT($D$51:$D$59*J51:J59)*100/(Agendalijst!$F$4*SUM($D$51:$D$59))),0)</f>
        <v>0</v>
      </c>
      <c r="K60" s="82">
        <f>IF(AND(SUM($D$51:$D$59)&gt;0,$E$50&gt;0),VALUE(SUMPRODUCT($D$51:$D$59*K51:K59)*100/(Agendalijst!$F$4*SUM($D$51:$D$59))),0)</f>
        <v>0</v>
      </c>
      <c r="L60" s="82">
        <f>IF(AND(SUM($D$51:$D$59)&gt;0,$E$50&gt;0),VALUE(SUMPRODUCT($D$51:$D$59*L51:L59)*100/(Agendalijst!$F$4*SUM($D$51:$D$59))),0)</f>
        <v>0</v>
      </c>
      <c r="M60" s="82">
        <f>IF(AND(SUM($D$51:$D$59)&gt;0,$E$50&gt;0),VALUE(SUMPRODUCT($D$51:$D$59*M51:M59)*100/(Agendalijst!$F$4*SUM($D$51:$D$59))),0)</f>
        <v>0</v>
      </c>
      <c r="N60" s="82">
        <f>IF(AND(SUM($D$51:$D$59)&gt;0,$E$50&gt;0),VALUE(SUMPRODUCT($D$51:$D$59*N51:N59)*100/(Agendalijst!$F$4*SUM($D$51:$D$59))),0)</f>
        <v>0</v>
      </c>
      <c r="O60" s="82">
        <f>IF(AND(SUM($D$51:$D$59)&gt;0,$E$50&gt;0),VALUE(SUMPRODUCT($D$51:$D$59*O51:O59)*100/(Agendalijst!$F$4*SUM($D$51:$D$59))),0)</f>
        <v>0</v>
      </c>
      <c r="P60" s="82">
        <f>IF(AND(SUM($D$51:$D$59)&gt;0,$E$50&gt;0),VALUE(SUMPRODUCT($D$51:$D$59*P51:P59)*100/(Agendalijst!$F$4*SUM($D$51:$D$59))),0)</f>
        <v>0</v>
      </c>
      <c r="Q60" s="82">
        <f>IF(AND(SUM($D$51:$D$59)&gt;0,$E$50&gt;0),VALUE(SUMPRODUCT($D$51:$D$59*Q51:Q59)*100/(Agendalijst!$F$4*SUM($D$51:$D$59))),0)</f>
        <v>0</v>
      </c>
      <c r="R60" s="82">
        <f>IF(AND(SUM($D$51:$D$59)&gt;0,$E$50&gt;0),VALUE(SUMPRODUCT($D$51:$D$59*R51:R59)*100/(Agendalijst!$F$4*SUM($D$51:$D$59))),0)</f>
        <v>0</v>
      </c>
      <c r="S60" s="82">
        <f>IF(AND(SUM($D$51:$D$59)&gt;0,$E$50&gt;0),VALUE(SUMPRODUCT($D$51:$D$59*S51:S59)*100/(Agendalijst!$F$4*SUM($D$51:$D$59))),0)</f>
        <v>0</v>
      </c>
      <c r="T60" s="82">
        <f>IF(AND(SUM($D$51:$D$59)&gt;0,$E$50&gt;0),VALUE(SUMPRODUCT($D$51:$D$59*T51:T59)*100/(Agendalijst!$F$4*SUM($D$51:$D$59))),0)</f>
        <v>0</v>
      </c>
      <c r="U60" s="82">
        <f>IF(AND(SUM($D$51:$D$59)&gt;0,$E$50&gt;0),VALUE(SUMPRODUCT($D$51:$D$59*U51:U59)*100/(Agendalijst!$F$4*SUM($D$51:$D$59))),0)</f>
        <v>0</v>
      </c>
      <c r="V60" s="82">
        <f>IF(AND(SUM($D$51:$D$59)&gt;0,$E$50&gt;0),VALUE(SUMPRODUCT($D$51:$D$59*V51:V59)*100/(Agendalijst!$F$4*SUM($D$51:$D$59))),0)</f>
        <v>0</v>
      </c>
      <c r="W60" s="82">
        <f>IF(AND(SUM($D$51:$D$59)&gt;0,$E$50&gt;0),VALUE(SUMPRODUCT($D$51:$D$59*W51:W59)*100/(Agendalijst!$F$4*SUM($D$51:$D$59))),0)</f>
        <v>0</v>
      </c>
      <c r="X60" s="82">
        <f>IF(AND(SUM($D$51:$D$59)&gt;0,$E$50&gt;0),VALUE(SUMPRODUCT($D$51:$D$59*X51:X59)*100/(Agendalijst!$F$4*SUM($D$51:$D$59))),0)</f>
        <v>0</v>
      </c>
      <c r="Y60" s="82">
        <f>IF(AND(SUM($D$51:$D$59)&gt;0,$E$50&gt;0),VALUE(SUMPRODUCT($D$51:$D$59*Y51:Y59)*100/(Agendalijst!$F$4*SUM($D$51:$D$59))),0)</f>
        <v>0</v>
      </c>
      <c r="Z60" s="82">
        <f>IF(AND(SUM($D$51:$D$59)&gt;0,$E$50&gt;0),VALUE(SUMPRODUCT($D$51:$D$59*Z51:Z59)*100/(Agendalijst!$F$4*SUM($D$51:$D$59))),0)</f>
        <v>0</v>
      </c>
      <c r="AA60" s="82">
        <f>IF(AND(SUM($D$51:$D$59)&gt;0,$E$50&gt;0),VALUE(SUMPRODUCT($D$51:$D$59*AA51:AA59)*100/(Agendalijst!$F$4*SUM($D$51:$D$59))),0)</f>
        <v>0</v>
      </c>
      <c r="AB60" s="82">
        <f>IF(AND(SUM($D$51:$D$59)&gt;0,$E$50&gt;0),VALUE(SUMPRODUCT($D$51:$D$59*AB51:AB59)*100/(Agendalijst!$F$4*SUM($D$51:$D$59))),0)</f>
        <v>0</v>
      </c>
      <c r="AC60" s="82">
        <f>IF(AND(SUM($D$51:$D$59)&gt;0,$E$50&gt;0),VALUE(SUMPRODUCT($D$51:$D$59*AC51:AC59)*100/(Agendalijst!$F$4*SUM($D$51:$D$59))),0)</f>
        <v>0</v>
      </c>
      <c r="AD60" s="82">
        <f>IF(AND(SUM($D$51:$D$59)&gt;0,$E$50&gt;0),VALUE(SUMPRODUCT($D$51:$D$59*AD51:AD59)*100/(Agendalijst!$F$4*SUM($D$51:$D$59))),0)</f>
        <v>0</v>
      </c>
      <c r="AE60" s="82">
        <f>IF(AND(SUM($D$51:$D$59)&gt;0,$E$50&gt;0),VALUE(SUMPRODUCT($D$51:$D$59*AE51:AE59)*100/(Agendalijst!$F$4*SUM($D$51:$D$59))),0)</f>
        <v>0</v>
      </c>
      <c r="AF60" s="82">
        <f>IF(AND(SUM($D$51:$D$59)&gt;0,$E$50&gt;0),VALUE(SUMPRODUCT($D$51:$D$59*AF51:AF59)*100/(Agendalijst!$F$4*SUM($D$51:$D$59))),0)</f>
        <v>0</v>
      </c>
      <c r="AG60" s="82">
        <f>IF(AND(SUM($D$51:$D$59)&gt;0,$E$50&gt;0),VALUE(SUMPRODUCT($D$51:$D$59*AG51:AG59)*100/(Agendalijst!$F$4*SUM($D$51:$D$59))),0)</f>
        <v>0</v>
      </c>
      <c r="AH60" s="82">
        <f>IF(AND(SUM($D$51:$D$59)&gt;0,$E$50&gt;0),VALUE(SUMPRODUCT($D$51:$D$59*AH51:AH59)*100/(Agendalijst!$F$4*SUM($D$51:$D$59))),0)</f>
        <v>0</v>
      </c>
      <c r="AI60" s="82">
        <f>IF(AND(SUM($D$51:$D$59)&gt;0,$E$50&gt;0),VALUE(SUMPRODUCT($D$51:$D$59*AI51:AI59)*100/(Agendalijst!$F$4*SUM($D$51:$D$59))),0)</f>
        <v>0</v>
      </c>
      <c r="AJ60" s="82">
        <f>IF(AND(SUM($D$51:$D$59)&gt;0,$E$50&gt;0),VALUE(SUMPRODUCT($D$51:$D$59*AJ51:AJ59)*100/(Agendalijst!$F$4*SUM($D$51:$D$59))),0)</f>
        <v>0</v>
      </c>
      <c r="AK60" s="82">
        <f>IF(AND(SUM($D$51:$D$59)&gt;0,$E$50&gt;0),VALUE(SUMPRODUCT($D$51:$D$59*AK51:AK59)*100/(Agendalijst!$F$4*SUM($D$51:$D$59))),0)</f>
        <v>0</v>
      </c>
      <c r="AN60" t="str">
        <f>IF(E50&gt;0,"x",0)</f>
        <v>x</v>
      </c>
    </row>
    <row r="61" spans="1:40" ht="15" thickBot="1" x14ac:dyDescent="0.35">
      <c r="A61" s="157"/>
      <c r="B61" s="158"/>
      <c r="C61" s="140" t="s">
        <v>125</v>
      </c>
      <c r="D61" s="177"/>
      <c r="E61" s="176">
        <v>1</v>
      </c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N61" t="s">
        <v>0</v>
      </c>
    </row>
    <row r="62" spans="1:40" ht="27.6" x14ac:dyDescent="0.3">
      <c r="A62" s="159">
        <v>48</v>
      </c>
      <c r="B62" s="13">
        <v>1</v>
      </c>
      <c r="C62" s="142" t="s">
        <v>41</v>
      </c>
      <c r="D62" s="69">
        <v>1</v>
      </c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235"/>
      <c r="AN62" t="str">
        <f>IF(AND(D62&gt;0,$E$61&gt;0),"x",0)</f>
        <v>x</v>
      </c>
    </row>
    <row r="63" spans="1:40" x14ac:dyDescent="0.3">
      <c r="A63" s="159">
        <f t="shared" ref="A63:A72" si="10">A62+1</f>
        <v>49</v>
      </c>
      <c r="B63" s="13">
        <v>2</v>
      </c>
      <c r="C63" s="142" t="s">
        <v>42</v>
      </c>
      <c r="D63" s="70">
        <v>0</v>
      </c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N63">
        <f t="shared" ref="AN63:AN72" si="11">IF(AND(D63&gt;0,$E$61&gt;0),"x",0)</f>
        <v>0</v>
      </c>
    </row>
    <row r="64" spans="1:40" x14ac:dyDescent="0.3">
      <c r="A64" s="159">
        <f t="shared" si="10"/>
        <v>50</v>
      </c>
      <c r="B64" s="13">
        <v>3</v>
      </c>
      <c r="C64" s="142" t="s">
        <v>43</v>
      </c>
      <c r="D64" s="70">
        <v>0</v>
      </c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N64">
        <f t="shared" si="11"/>
        <v>0</v>
      </c>
    </row>
    <row r="65" spans="1:40" ht="27.6" x14ac:dyDescent="0.3">
      <c r="A65" s="159">
        <f t="shared" si="10"/>
        <v>51</v>
      </c>
      <c r="B65" s="13">
        <v>4</v>
      </c>
      <c r="C65" s="142" t="s">
        <v>44</v>
      </c>
      <c r="D65" s="70">
        <v>0</v>
      </c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N65">
        <f t="shared" si="11"/>
        <v>0</v>
      </c>
    </row>
    <row r="66" spans="1:40" x14ac:dyDescent="0.3">
      <c r="A66" s="159">
        <f t="shared" si="10"/>
        <v>52</v>
      </c>
      <c r="B66" s="13">
        <v>5</v>
      </c>
      <c r="C66" s="142" t="s">
        <v>45</v>
      </c>
      <c r="D66" s="70">
        <v>0</v>
      </c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N66">
        <f t="shared" si="11"/>
        <v>0</v>
      </c>
    </row>
    <row r="67" spans="1:40" ht="27.6" x14ac:dyDescent="0.3">
      <c r="A67" s="159">
        <f t="shared" si="10"/>
        <v>53</v>
      </c>
      <c r="B67" s="13">
        <v>6</v>
      </c>
      <c r="C67" s="142" t="s">
        <v>46</v>
      </c>
      <c r="D67" s="70">
        <v>0</v>
      </c>
      <c r="F67" s="55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N67">
        <f t="shared" si="11"/>
        <v>0</v>
      </c>
    </row>
    <row r="68" spans="1:40" ht="27.6" x14ac:dyDescent="0.3">
      <c r="A68" s="159">
        <f t="shared" si="10"/>
        <v>54</v>
      </c>
      <c r="B68" s="13">
        <v>7</v>
      </c>
      <c r="C68" s="142" t="s">
        <v>47</v>
      </c>
      <c r="D68" s="70">
        <v>0</v>
      </c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N68">
        <f t="shared" si="11"/>
        <v>0</v>
      </c>
    </row>
    <row r="69" spans="1:40" ht="27.6" x14ac:dyDescent="0.3">
      <c r="A69" s="159">
        <f t="shared" si="10"/>
        <v>55</v>
      </c>
      <c r="B69" s="13">
        <v>8</v>
      </c>
      <c r="C69" s="142" t="s">
        <v>48</v>
      </c>
      <c r="D69" s="70">
        <v>0</v>
      </c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N69">
        <f t="shared" si="11"/>
        <v>0</v>
      </c>
    </row>
    <row r="70" spans="1:40" ht="27.6" x14ac:dyDescent="0.3">
      <c r="A70" s="159">
        <f t="shared" si="10"/>
        <v>56</v>
      </c>
      <c r="B70" s="13">
        <v>9</v>
      </c>
      <c r="C70" s="142" t="s">
        <v>49</v>
      </c>
      <c r="D70" s="70">
        <v>0</v>
      </c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N70">
        <f t="shared" si="11"/>
        <v>0</v>
      </c>
    </row>
    <row r="71" spans="1:40" x14ac:dyDescent="0.3">
      <c r="A71" s="159">
        <f t="shared" si="10"/>
        <v>57</v>
      </c>
      <c r="B71" s="13">
        <v>10</v>
      </c>
      <c r="C71" s="142" t="s">
        <v>50</v>
      </c>
      <c r="D71" s="70">
        <v>1</v>
      </c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>
        <v>3</v>
      </c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N71" t="str">
        <f t="shared" si="11"/>
        <v>x</v>
      </c>
    </row>
    <row r="72" spans="1:40" ht="15" thickBot="1" x14ac:dyDescent="0.35">
      <c r="A72" s="160">
        <f t="shared" si="10"/>
        <v>58</v>
      </c>
      <c r="B72" s="98">
        <v>11</v>
      </c>
      <c r="C72" s="144" t="s">
        <v>1</v>
      </c>
      <c r="D72" s="162">
        <v>0</v>
      </c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N72">
        <f t="shared" si="11"/>
        <v>0</v>
      </c>
    </row>
    <row r="73" spans="1:40" s="2" customFormat="1" x14ac:dyDescent="0.3">
      <c r="A73" s="100"/>
      <c r="B73" s="155"/>
      <c r="C73" s="156"/>
      <c r="D73" s="170"/>
      <c r="E73" s="24"/>
      <c r="F73" s="52">
        <f>IF(AND(SUM($D$62:$D$72)&gt;0,$E$61&gt;0),VALUE(SUMPRODUCT($D$62:$D$72*F62:F72)*100/(Agendalijst!$F$4*SUM($D$62:$D$72))),0)</f>
        <v>0</v>
      </c>
      <c r="G73" s="52">
        <f>IF(AND(SUM($D$62:$D$72)&gt;0,$E$61&gt;0),VALUE(SUMPRODUCT($D$62:$D$72*G62:G72)*100/(Agendalijst!$F$4*SUM($D$62:$D$72))),0)</f>
        <v>0</v>
      </c>
      <c r="H73" s="52">
        <f>IF(AND(SUM($D$62:$D$72)&gt;0,$E$61&gt;0),VALUE(SUMPRODUCT($D$62:$D$72*H62:H72)*100/(Agendalijst!$F$4*SUM($D$62:$D$72))),0)</f>
        <v>0</v>
      </c>
      <c r="I73" s="52">
        <f>IF(AND(SUM($D$62:$D$72)&gt;0,$E$61&gt;0),VALUE(SUMPRODUCT($D$62:$D$72*I62:I72)*100/(Agendalijst!$F$4*SUM($D$62:$D$72))),0)</f>
        <v>0</v>
      </c>
      <c r="J73" s="52">
        <f>IF(AND(SUM($D$62:$D$72)&gt;0,$E$61&gt;0),VALUE(SUMPRODUCT($D$62:$D$72*J62:J72)*100/(Agendalijst!$F$4*SUM($D$62:$D$72))),0)</f>
        <v>0</v>
      </c>
      <c r="K73" s="52">
        <f>IF(AND(SUM($D$62:$D$72)&gt;0,$E$61&gt;0),VALUE(SUMPRODUCT($D$62:$D$72*K62:K72)*100/(Agendalijst!$F$4*SUM($D$62:$D$72))),0)</f>
        <v>0</v>
      </c>
      <c r="L73" s="52">
        <f>IF(AND(SUM($D$62:$D$72)&gt;0,$E$61&gt;0),VALUE(SUMPRODUCT($D$62:$D$72*L62:L72)*100/(Agendalijst!$F$4*SUM($D$62:$D$72))),0)</f>
        <v>0</v>
      </c>
      <c r="M73" s="52">
        <f>IF(AND(SUM($D$62:$D$72)&gt;0,$E$61&gt;0),VALUE(SUMPRODUCT($D$62:$D$72*M62:M72)*100/(Agendalijst!$F$4*SUM($D$62:$D$72))),0)</f>
        <v>0</v>
      </c>
      <c r="N73" s="52">
        <f>IF(AND(SUM($D$62:$D$72)&gt;0,$E$61&gt;0),VALUE(SUMPRODUCT($D$62:$D$72*N62:N72)*100/(Agendalijst!$F$4*SUM($D$62:$D$72))),0)</f>
        <v>0</v>
      </c>
      <c r="O73" s="52">
        <f>IF(AND(SUM($D$62:$D$72)&gt;0,$E$61&gt;0),VALUE(SUMPRODUCT($D$62:$D$72*O62:O72)*100/(Agendalijst!$F$4*SUM($D$62:$D$72))),0)</f>
        <v>0</v>
      </c>
      <c r="P73" s="52">
        <f>IF(AND(SUM($D$62:$D$72)&gt;0,$E$61&gt;0),VALUE(SUMPRODUCT($D$62:$D$72*P62:P72)*100/(Agendalijst!$F$4*SUM($D$62:$D$72))),0)</f>
        <v>0</v>
      </c>
      <c r="Q73" s="52">
        <f>IF(AND(SUM($D$62:$D$72)&gt;0,$E$61&gt;0),VALUE(SUMPRODUCT($D$62:$D$72*Q62:Q72)*100/(Agendalijst!$F$4*SUM($D$62:$D$72))),0)</f>
        <v>0</v>
      </c>
      <c r="R73" s="52">
        <f>IF(AND(SUM($D$62:$D$72)&gt;0,$E$61&gt;0),VALUE(SUMPRODUCT($D$62:$D$72*R62:R72)*100/(Agendalijst!$F$4*SUM($D$62:$D$72))),0)</f>
        <v>0</v>
      </c>
      <c r="S73" s="52">
        <f>IF(AND(SUM($D$62:$D$72)&gt;0,$E$61&gt;0),VALUE(SUMPRODUCT($D$62:$D$72*S62:S72)*100/(Agendalijst!$F$4*SUM($D$62:$D$72))),0)</f>
        <v>0</v>
      </c>
      <c r="T73" s="52">
        <f>IF(AND(SUM($D$62:$D$72)&gt;0,$E$61&gt;0),VALUE(SUMPRODUCT($D$62:$D$72*T62:T72)*100/(Agendalijst!$F$4*SUM($D$62:$D$72))),0)</f>
        <v>0</v>
      </c>
      <c r="U73" s="52">
        <f>IF(AND(SUM($D$62:$D$72)&gt;0,$E$61&gt;0),VALUE(SUMPRODUCT($D$62:$D$72*U62:U72)*100/(Agendalijst!$F$4*SUM($D$62:$D$72))),0)</f>
        <v>0</v>
      </c>
      <c r="V73" s="52">
        <f>IF(AND(SUM($D$62:$D$72)&gt;0,$E$61&gt;0),VALUE(SUMPRODUCT($D$62:$D$72*V62:V72)*100/(Agendalijst!$F$4*SUM($D$62:$D$72))),0)</f>
        <v>0</v>
      </c>
      <c r="W73" s="52">
        <f>IF(AND(SUM($D$62:$D$72)&gt;0,$E$61&gt;0),VALUE(SUMPRODUCT($D$62:$D$72*W62:W72)*100/(Agendalijst!$F$4*SUM($D$62:$D$72))),0)</f>
        <v>0</v>
      </c>
      <c r="X73" s="52">
        <f>IF(AND(SUM($D$62:$D$72)&gt;0,$E$61&gt;0),VALUE(SUMPRODUCT($D$62:$D$72*X62:X72)*100/(Agendalijst!$F$4*SUM($D$62:$D$72))),0)</f>
        <v>0</v>
      </c>
      <c r="Y73" s="52">
        <f>IF(AND(SUM($D$62:$D$72)&gt;0,$E$61&gt;0),VALUE(SUMPRODUCT($D$62:$D$72*Y62:Y72)*100/(Agendalijst!$F$4*SUM($D$62:$D$72))),0)</f>
        <v>0</v>
      </c>
      <c r="Z73" s="52">
        <f>IF(AND(SUM($D$62:$D$72)&gt;0,$E$61&gt;0),VALUE(SUMPRODUCT($D$62:$D$72*Z62:Z72)*100/(Agendalijst!$F$4*SUM($D$62:$D$72))),0)</f>
        <v>0</v>
      </c>
      <c r="AA73" s="52">
        <f>IF(AND(SUM($D$62:$D$72)&gt;0,$E$61&gt;0),VALUE(SUMPRODUCT($D$62:$D$72*AA62:AA72)*100/(Agendalijst!$F$4*SUM($D$62:$D$72))),0)</f>
        <v>50</v>
      </c>
      <c r="AB73" s="52">
        <f>IF(AND(SUM($D$62:$D$72)&gt;0,$E$61&gt;0),VALUE(SUMPRODUCT($D$62:$D$72*AB62:AB72)*100/(Agendalijst!$F$4*SUM($D$62:$D$72))),0)</f>
        <v>0</v>
      </c>
      <c r="AC73" s="52">
        <f>IF(AND(SUM($D$62:$D$72)&gt;0,$E$61&gt;0),VALUE(SUMPRODUCT($D$62:$D$72*AC62:AC72)*100/(Agendalijst!$F$4*SUM($D$62:$D$72))),0)</f>
        <v>0</v>
      </c>
      <c r="AD73" s="52">
        <f>IF(AND(SUM($D$62:$D$72)&gt;0,$E$61&gt;0),VALUE(SUMPRODUCT($D$62:$D$72*AD62:AD72)*100/(Agendalijst!$F$4*SUM($D$62:$D$72))),0)</f>
        <v>0</v>
      </c>
      <c r="AE73" s="52">
        <f>IF(AND(SUM($D$62:$D$72)&gt;0,$E$61&gt;0),VALUE(SUMPRODUCT($D$62:$D$72*AE62:AE72)*100/(Agendalijst!$F$4*SUM($D$62:$D$72))),0)</f>
        <v>0</v>
      </c>
      <c r="AF73" s="52">
        <f>IF(AND(SUM($D$62:$D$72)&gt;0,$E$61&gt;0),VALUE(SUMPRODUCT($D$62:$D$72*AF62:AF72)*100/(Agendalijst!$F$4*SUM($D$62:$D$72))),0)</f>
        <v>0</v>
      </c>
      <c r="AG73" s="52">
        <f>IF(AND(SUM($D$62:$D$72)&gt;0,$E$61&gt;0),VALUE(SUMPRODUCT($D$62:$D$72*AG62:AG72)*100/(Agendalijst!$F$4*SUM($D$62:$D$72))),0)</f>
        <v>0</v>
      </c>
      <c r="AH73" s="52">
        <f>IF(AND(SUM($D$62:$D$72)&gt;0,$E$61&gt;0),VALUE(SUMPRODUCT($D$62:$D$72*AH62:AH72)*100/(Agendalijst!$F$4*SUM($D$62:$D$72))),0)</f>
        <v>0</v>
      </c>
      <c r="AI73" s="52">
        <f>IF(AND(SUM($D$62:$D$72)&gt;0,$E$61&gt;0),VALUE(SUMPRODUCT($D$62:$D$72*AI62:AI72)*100/(Agendalijst!$F$4*SUM($D$62:$D$72))),0)</f>
        <v>0</v>
      </c>
      <c r="AJ73" s="52">
        <f>IF(AND(SUM($D$62:$D$72)&gt;0,$E$61&gt;0),VALUE(SUMPRODUCT($D$62:$D$72*AJ62:AJ72)*100/(Agendalijst!$F$4*SUM($D$62:$D$72))),0)</f>
        <v>0</v>
      </c>
      <c r="AK73" s="52">
        <f>IF(AND(SUM($D$62:$D$72)&gt;0,$E$61&gt;0),VALUE(SUMPRODUCT($D$62:$D$72*AK62:AK72)*100/(Agendalijst!$F$4*SUM($D$62:$D$72))),0)</f>
        <v>0</v>
      </c>
      <c r="AN73" t="str">
        <f>IF(E61&gt;0,"x",0)</f>
        <v>x</v>
      </c>
    </row>
    <row r="74" spans="1:40" x14ac:dyDescent="0.3">
      <c r="A74" s="64"/>
      <c r="B74" s="65"/>
      <c r="C74" s="66"/>
      <c r="D74" s="67"/>
      <c r="E74" s="32"/>
    </row>
    <row r="75" spans="1:40" x14ac:dyDescent="0.3">
      <c r="A75" s="64"/>
      <c r="B75" s="65"/>
      <c r="C75" s="66"/>
      <c r="D75" s="67"/>
      <c r="E75" s="32"/>
    </row>
    <row r="76" spans="1:40" x14ac:dyDescent="0.3">
      <c r="A76" s="64"/>
      <c r="B76" s="65"/>
      <c r="C76" s="66"/>
      <c r="D76" s="67"/>
      <c r="E76" s="32"/>
    </row>
    <row r="77" spans="1:40" x14ac:dyDescent="0.3">
      <c r="A77" s="64"/>
      <c r="B77" s="65"/>
      <c r="C77" s="66"/>
      <c r="D77" s="67"/>
      <c r="E77" s="32"/>
    </row>
    <row r="78" spans="1:40" x14ac:dyDescent="0.3">
      <c r="A78" s="64"/>
      <c r="B78" s="65"/>
      <c r="C78" s="66"/>
      <c r="D78" s="67"/>
      <c r="E78" s="32"/>
    </row>
    <row r="79" spans="1:40" x14ac:dyDescent="0.3">
      <c r="A79" s="64"/>
      <c r="B79" s="65"/>
      <c r="C79" s="66"/>
      <c r="D79" s="67"/>
      <c r="E79" s="32"/>
    </row>
    <row r="80" spans="1:40" x14ac:dyDescent="0.3">
      <c r="A80" s="64"/>
      <c r="B80" s="65"/>
      <c r="C80" s="66"/>
      <c r="D80" s="67"/>
      <c r="E80" s="32"/>
    </row>
    <row r="81" spans="1:5" x14ac:dyDescent="0.3">
      <c r="A81" s="64"/>
      <c r="B81" s="65"/>
      <c r="C81" s="66"/>
      <c r="D81" s="67"/>
      <c r="E81" s="32"/>
    </row>
    <row r="82" spans="1:5" x14ac:dyDescent="0.3">
      <c r="A82" s="64"/>
      <c r="B82" s="65"/>
      <c r="C82" s="66"/>
      <c r="D82" s="67"/>
      <c r="E82" s="32"/>
    </row>
    <row r="83" spans="1:5" x14ac:dyDescent="0.3">
      <c r="A83" s="64"/>
      <c r="B83" s="65"/>
      <c r="C83" s="66"/>
      <c r="D83" s="67"/>
      <c r="E83" s="32"/>
    </row>
    <row r="84" spans="1:5" x14ac:dyDescent="0.3">
      <c r="A84" s="64"/>
      <c r="B84" s="65"/>
      <c r="C84" s="66"/>
      <c r="D84" s="67"/>
      <c r="E84" s="32"/>
    </row>
    <row r="85" spans="1:5" x14ac:dyDescent="0.3">
      <c r="A85" s="64"/>
      <c r="B85" s="65"/>
      <c r="C85" s="66"/>
      <c r="D85" s="67"/>
      <c r="E85" s="32"/>
    </row>
    <row r="86" spans="1:5" x14ac:dyDescent="0.3">
      <c r="A86" s="64"/>
      <c r="B86" s="65"/>
      <c r="C86" s="66"/>
      <c r="D86" s="67"/>
      <c r="E86" s="32"/>
    </row>
    <row r="87" spans="1:5" x14ac:dyDescent="0.3">
      <c r="A87" s="64"/>
      <c r="B87" s="65"/>
      <c r="C87" s="66"/>
      <c r="D87" s="67"/>
      <c r="E87" s="32"/>
    </row>
    <row r="88" spans="1:5" x14ac:dyDescent="0.3">
      <c r="A88" s="64"/>
      <c r="B88" s="65"/>
      <c r="C88" s="66"/>
      <c r="D88" s="67"/>
      <c r="E88" s="32"/>
    </row>
    <row r="89" spans="1:5" x14ac:dyDescent="0.3">
      <c r="A89" s="64"/>
      <c r="B89" s="65"/>
      <c r="C89" s="66"/>
      <c r="D89" s="67"/>
      <c r="E89" s="32"/>
    </row>
    <row r="90" spans="1:5" x14ac:dyDescent="0.3">
      <c r="A90" s="64"/>
      <c r="B90" s="65"/>
      <c r="C90" s="66"/>
      <c r="D90" s="67"/>
      <c r="E90" s="32"/>
    </row>
    <row r="91" spans="1:5" x14ac:dyDescent="0.3">
      <c r="A91" s="64"/>
      <c r="B91" s="65"/>
      <c r="C91" s="66"/>
      <c r="D91" s="67"/>
      <c r="E91" s="32"/>
    </row>
    <row r="92" spans="1:5" x14ac:dyDescent="0.3">
      <c r="A92" s="64"/>
      <c r="B92" s="65"/>
      <c r="C92" s="66"/>
      <c r="D92" s="67"/>
      <c r="E92" s="32"/>
    </row>
    <row r="93" spans="1:5" x14ac:dyDescent="0.3">
      <c r="A93" s="64"/>
      <c r="B93" s="65"/>
      <c r="C93" s="66"/>
      <c r="D93" s="67"/>
      <c r="E93" s="32"/>
    </row>
    <row r="94" spans="1:5" x14ac:dyDescent="0.3">
      <c r="A94" s="64"/>
      <c r="B94" s="65"/>
      <c r="C94" s="66"/>
      <c r="D94" s="67"/>
      <c r="E94" s="32"/>
    </row>
    <row r="95" spans="1:5" x14ac:dyDescent="0.3">
      <c r="A95" s="64"/>
      <c r="B95" s="65"/>
      <c r="C95" s="66"/>
      <c r="D95" s="67"/>
      <c r="E95" s="32"/>
    </row>
    <row r="96" spans="1:5" x14ac:dyDescent="0.3">
      <c r="A96" s="64"/>
      <c r="B96" s="65"/>
      <c r="C96" s="66"/>
      <c r="D96" s="67"/>
      <c r="E96" s="32"/>
    </row>
    <row r="97" spans="1:5" x14ac:dyDescent="0.3">
      <c r="A97" s="64"/>
      <c r="B97" s="65"/>
      <c r="C97" s="66"/>
      <c r="D97" s="67"/>
      <c r="E97" s="32"/>
    </row>
    <row r="98" spans="1:5" x14ac:dyDescent="0.3">
      <c r="A98" s="64"/>
      <c r="B98" s="65"/>
      <c r="C98" s="66"/>
      <c r="D98" s="67"/>
      <c r="E98" s="32"/>
    </row>
    <row r="99" spans="1:5" x14ac:dyDescent="0.3">
      <c r="A99" s="64"/>
      <c r="B99" s="65"/>
      <c r="C99" s="66"/>
      <c r="D99" s="67"/>
      <c r="E99" s="32"/>
    </row>
    <row r="100" spans="1:5" x14ac:dyDescent="0.3">
      <c r="A100" s="64"/>
      <c r="B100" s="65"/>
      <c r="C100" s="66"/>
      <c r="D100" s="67"/>
      <c r="E100" s="32"/>
    </row>
    <row r="101" spans="1:5" x14ac:dyDescent="0.3">
      <c r="A101" s="64"/>
      <c r="B101" s="65"/>
      <c r="C101" s="66"/>
      <c r="D101" s="67"/>
      <c r="E101" s="32"/>
    </row>
    <row r="102" spans="1:5" x14ac:dyDescent="0.3">
      <c r="A102" s="64"/>
      <c r="B102" s="65"/>
      <c r="C102" s="66"/>
      <c r="D102" s="67"/>
      <c r="E102" s="32"/>
    </row>
    <row r="103" spans="1:5" x14ac:dyDescent="0.3">
      <c r="A103" s="64"/>
      <c r="B103" s="65"/>
      <c r="C103" s="66"/>
      <c r="D103" s="67"/>
      <c r="E103" s="32"/>
    </row>
    <row r="104" spans="1:5" x14ac:dyDescent="0.3">
      <c r="A104" s="64"/>
      <c r="B104" s="65"/>
      <c r="C104" s="66"/>
      <c r="D104" s="67"/>
      <c r="E104" s="32"/>
    </row>
    <row r="105" spans="1:5" x14ac:dyDescent="0.3">
      <c r="A105" s="64"/>
      <c r="B105" s="65"/>
      <c r="C105" s="66"/>
      <c r="D105" s="67"/>
      <c r="E105" s="32"/>
    </row>
    <row r="106" spans="1:5" x14ac:dyDescent="0.3">
      <c r="A106" s="64"/>
      <c r="B106" s="65"/>
      <c r="C106" s="66"/>
      <c r="D106" s="67"/>
      <c r="E106" s="32"/>
    </row>
    <row r="107" spans="1:5" x14ac:dyDescent="0.3">
      <c r="A107" s="64"/>
      <c r="B107" s="65"/>
      <c r="C107" s="66"/>
      <c r="D107" s="67"/>
      <c r="E107" s="32"/>
    </row>
    <row r="108" spans="1:5" x14ac:dyDescent="0.3">
      <c r="A108" s="64"/>
      <c r="B108" s="65"/>
      <c r="C108" s="66"/>
      <c r="D108" s="67"/>
      <c r="E108" s="32"/>
    </row>
    <row r="109" spans="1:5" x14ac:dyDescent="0.3">
      <c r="A109" s="64"/>
      <c r="B109" s="65"/>
      <c r="C109" s="66"/>
      <c r="D109" s="67"/>
      <c r="E109" s="32"/>
    </row>
    <row r="110" spans="1:5" x14ac:dyDescent="0.3">
      <c r="A110" s="64"/>
      <c r="B110" s="65"/>
      <c r="C110" s="66"/>
      <c r="D110" s="67"/>
      <c r="E110" s="32"/>
    </row>
    <row r="111" spans="1:5" x14ac:dyDescent="0.3">
      <c r="A111" s="64"/>
      <c r="B111" s="65"/>
      <c r="C111" s="66"/>
      <c r="D111" s="67"/>
      <c r="E111" s="32"/>
    </row>
    <row r="112" spans="1:5" x14ac:dyDescent="0.3">
      <c r="A112" s="64"/>
      <c r="B112" s="65"/>
      <c r="C112" s="66"/>
      <c r="D112" s="67"/>
      <c r="E112" s="32"/>
    </row>
    <row r="113" spans="1:5" x14ac:dyDescent="0.3">
      <c r="A113" s="64"/>
      <c r="B113" s="65"/>
      <c r="C113" s="66"/>
      <c r="D113" s="67"/>
      <c r="E113" s="32"/>
    </row>
    <row r="114" spans="1:5" x14ac:dyDescent="0.3">
      <c r="A114" s="64"/>
      <c r="B114" s="65"/>
      <c r="C114" s="66"/>
      <c r="D114" s="67"/>
      <c r="E114" s="32"/>
    </row>
    <row r="115" spans="1:5" x14ac:dyDescent="0.3">
      <c r="A115" s="64"/>
      <c r="B115" s="65"/>
      <c r="C115" s="66"/>
      <c r="D115" s="67"/>
      <c r="E115" s="32"/>
    </row>
    <row r="116" spans="1:5" x14ac:dyDescent="0.3">
      <c r="A116" s="64"/>
      <c r="B116" s="65"/>
      <c r="C116" s="66"/>
      <c r="D116" s="67"/>
      <c r="E116" s="32"/>
    </row>
    <row r="117" spans="1:5" x14ac:dyDescent="0.3">
      <c r="A117" s="64"/>
      <c r="B117" s="65"/>
      <c r="C117" s="66"/>
      <c r="D117" s="67"/>
      <c r="E117" s="32"/>
    </row>
    <row r="118" spans="1:5" x14ac:dyDescent="0.3">
      <c r="A118" s="64"/>
      <c r="B118" s="65"/>
      <c r="C118" s="66"/>
      <c r="D118" s="67"/>
      <c r="E118" s="32"/>
    </row>
    <row r="119" spans="1:5" x14ac:dyDescent="0.3">
      <c r="A119" s="64"/>
      <c r="B119" s="65"/>
      <c r="C119" s="66"/>
      <c r="D119" s="67"/>
      <c r="E119" s="32"/>
    </row>
    <row r="120" spans="1:5" x14ac:dyDescent="0.3">
      <c r="A120" s="64"/>
      <c r="B120" s="65"/>
      <c r="C120" s="66"/>
      <c r="D120" s="67"/>
      <c r="E120" s="32"/>
    </row>
    <row r="121" spans="1:5" x14ac:dyDescent="0.3">
      <c r="A121" s="64"/>
      <c r="B121" s="65"/>
      <c r="C121" s="66"/>
      <c r="D121" s="67"/>
      <c r="E121" s="32"/>
    </row>
    <row r="122" spans="1:5" x14ac:dyDescent="0.3">
      <c r="A122" s="64"/>
      <c r="B122" s="65"/>
      <c r="C122" s="66"/>
      <c r="D122" s="67"/>
      <c r="E122" s="32"/>
    </row>
    <row r="123" spans="1:5" x14ac:dyDescent="0.3">
      <c r="A123" s="64"/>
      <c r="B123" s="65"/>
      <c r="C123" s="66"/>
      <c r="D123" s="67"/>
      <c r="E123" s="32"/>
    </row>
    <row r="124" spans="1:5" x14ac:dyDescent="0.3">
      <c r="A124" s="64"/>
      <c r="B124" s="65"/>
      <c r="C124" s="66"/>
      <c r="D124" s="67"/>
      <c r="E124" s="32"/>
    </row>
    <row r="125" spans="1:5" x14ac:dyDescent="0.3">
      <c r="A125" s="64"/>
      <c r="B125" s="65"/>
      <c r="C125" s="66"/>
      <c r="D125" s="67"/>
      <c r="E125" s="32"/>
    </row>
    <row r="126" spans="1:5" x14ac:dyDescent="0.3">
      <c r="A126" s="64"/>
      <c r="B126" s="65"/>
      <c r="C126" s="66"/>
      <c r="D126" s="67"/>
      <c r="E126" s="32"/>
    </row>
    <row r="127" spans="1:5" x14ac:dyDescent="0.3">
      <c r="A127" s="64"/>
      <c r="B127" s="65"/>
      <c r="C127" s="66"/>
      <c r="D127" s="67"/>
      <c r="E127" s="32"/>
    </row>
    <row r="128" spans="1:5" x14ac:dyDescent="0.3">
      <c r="A128" s="64"/>
      <c r="B128" s="65"/>
      <c r="C128" s="66"/>
      <c r="D128" s="67"/>
      <c r="E128" s="32"/>
    </row>
    <row r="129" spans="1:37" x14ac:dyDescent="0.3">
      <c r="A129" s="64"/>
      <c r="B129" s="65"/>
      <c r="C129" s="66"/>
      <c r="D129" s="67"/>
      <c r="E129" s="32"/>
    </row>
    <row r="130" spans="1:37" x14ac:dyDescent="0.3">
      <c r="A130" s="64"/>
      <c r="B130" s="65"/>
      <c r="C130" s="66"/>
      <c r="D130" s="67"/>
      <c r="E130" s="32"/>
    </row>
    <row r="131" spans="1:37" x14ac:dyDescent="0.3">
      <c r="A131" s="64"/>
      <c r="B131" s="65"/>
      <c r="C131" s="66"/>
      <c r="D131" s="67"/>
      <c r="E131" s="32"/>
    </row>
    <row r="132" spans="1:37" x14ac:dyDescent="0.3">
      <c r="A132" s="64"/>
      <c r="B132" s="65"/>
      <c r="C132" s="66"/>
      <c r="D132" s="67"/>
      <c r="E132" s="32"/>
    </row>
    <row r="133" spans="1:37" x14ac:dyDescent="0.3">
      <c r="A133" s="64"/>
      <c r="B133" s="65"/>
      <c r="C133" s="66"/>
      <c r="D133" s="67"/>
      <c r="E133" s="32"/>
    </row>
    <row r="134" spans="1:37" x14ac:dyDescent="0.3">
      <c r="A134" s="64"/>
      <c r="B134" s="65"/>
      <c r="C134" s="66"/>
      <c r="D134" s="67"/>
      <c r="E134" s="32"/>
    </row>
    <row r="135" spans="1:37" x14ac:dyDescent="0.3">
      <c r="A135" s="64"/>
      <c r="B135" s="65"/>
      <c r="C135" s="66"/>
      <c r="D135" s="67"/>
      <c r="E135" s="32"/>
    </row>
    <row r="136" spans="1:37" x14ac:dyDescent="0.3">
      <c r="A136" s="64"/>
      <c r="B136" s="65"/>
      <c r="C136" s="66"/>
      <c r="D136" s="67"/>
      <c r="E136" s="3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</row>
    <row r="137" spans="1:37" x14ac:dyDescent="0.3">
      <c r="A137" s="64"/>
      <c r="B137" s="65"/>
      <c r="C137" s="66"/>
      <c r="D137" s="67"/>
      <c r="E137" s="3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</row>
    <row r="138" spans="1:37" x14ac:dyDescent="0.3">
      <c r="A138" s="64"/>
      <c r="B138" s="65"/>
      <c r="C138" s="66"/>
      <c r="D138" s="67"/>
      <c r="E138" s="3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</row>
    <row r="139" spans="1:37" x14ac:dyDescent="0.3">
      <c r="A139" s="64"/>
      <c r="B139" s="65"/>
      <c r="C139" s="66"/>
      <c r="D139" s="67"/>
      <c r="E139" s="3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</row>
    <row r="140" spans="1:37" x14ac:dyDescent="0.3">
      <c r="A140" s="64"/>
      <c r="B140" s="65"/>
      <c r="C140" s="66"/>
      <c r="D140" s="67"/>
      <c r="E140" s="3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</row>
    <row r="141" spans="1:37" x14ac:dyDescent="0.3">
      <c r="A141" s="64"/>
      <c r="B141" s="65"/>
      <c r="C141" s="66"/>
      <c r="D141" s="67"/>
      <c r="E141" s="32"/>
    </row>
    <row r="142" spans="1:37" x14ac:dyDescent="0.3">
      <c r="A142" s="64"/>
      <c r="B142" s="65"/>
      <c r="C142" s="66"/>
      <c r="D142" s="67"/>
      <c r="E142" s="32"/>
    </row>
    <row r="143" spans="1:37" x14ac:dyDescent="0.3">
      <c r="A143" s="64"/>
      <c r="B143" s="65"/>
      <c r="C143" s="66"/>
      <c r="D143" s="67"/>
      <c r="E143" s="32"/>
    </row>
    <row r="144" spans="1:37" x14ac:dyDescent="0.3">
      <c r="A144" s="64"/>
      <c r="B144" s="65"/>
      <c r="C144" s="66"/>
      <c r="D144" s="67"/>
      <c r="E144" s="32"/>
    </row>
    <row r="145" spans="1:5" x14ac:dyDescent="0.3">
      <c r="A145" s="64"/>
      <c r="B145" s="65"/>
      <c r="C145" s="66"/>
      <c r="D145" s="67"/>
      <c r="E145" s="32"/>
    </row>
    <row r="146" spans="1:5" x14ac:dyDescent="0.3">
      <c r="A146" s="64"/>
      <c r="B146" s="65"/>
      <c r="C146" s="66"/>
      <c r="D146" s="67"/>
      <c r="E146" s="32"/>
    </row>
    <row r="147" spans="1:5" x14ac:dyDescent="0.3">
      <c r="A147" s="64"/>
      <c r="B147" s="65"/>
      <c r="C147" s="66"/>
      <c r="D147" s="67"/>
      <c r="E147" s="32"/>
    </row>
    <row r="148" spans="1:5" x14ac:dyDescent="0.3">
      <c r="A148" s="64"/>
      <c r="B148" s="65"/>
      <c r="C148" s="66"/>
      <c r="D148" s="67"/>
      <c r="E148" s="32"/>
    </row>
    <row r="149" spans="1:5" x14ac:dyDescent="0.3">
      <c r="A149" s="64"/>
      <c r="B149" s="65"/>
      <c r="C149" s="66"/>
      <c r="D149" s="67"/>
      <c r="E149" s="32"/>
    </row>
    <row r="150" spans="1:5" x14ac:dyDescent="0.3">
      <c r="A150" s="64"/>
      <c r="B150" s="65"/>
      <c r="C150" s="66"/>
      <c r="D150" s="67"/>
      <c r="E150" s="32"/>
    </row>
    <row r="151" spans="1:5" x14ac:dyDescent="0.3">
      <c r="A151" s="64"/>
      <c r="B151" s="65"/>
      <c r="C151" s="66"/>
      <c r="D151" s="67"/>
      <c r="E151" s="32"/>
    </row>
    <row r="152" spans="1:5" x14ac:dyDescent="0.3">
      <c r="A152" s="64"/>
      <c r="B152" s="65"/>
      <c r="C152" s="66"/>
      <c r="D152" s="67"/>
      <c r="E152" s="32"/>
    </row>
    <row r="153" spans="1:5" x14ac:dyDescent="0.3">
      <c r="A153" s="64"/>
      <c r="B153" s="65"/>
      <c r="C153" s="66"/>
      <c r="D153" s="67"/>
      <c r="E153" s="32"/>
    </row>
    <row r="154" spans="1:5" x14ac:dyDescent="0.3">
      <c r="A154" s="64"/>
      <c r="B154" s="65"/>
      <c r="C154" s="66"/>
      <c r="D154" s="67"/>
      <c r="E154" s="32"/>
    </row>
    <row r="155" spans="1:5" x14ac:dyDescent="0.3">
      <c r="A155" s="64"/>
      <c r="B155" s="65"/>
      <c r="C155" s="66"/>
      <c r="D155" s="67"/>
      <c r="E155" s="32"/>
    </row>
    <row r="156" spans="1:5" x14ac:dyDescent="0.3">
      <c r="A156" s="64"/>
      <c r="B156" s="65"/>
      <c r="C156" s="66"/>
      <c r="D156" s="67"/>
      <c r="E156" s="32"/>
    </row>
    <row r="157" spans="1:5" x14ac:dyDescent="0.3">
      <c r="A157" s="64"/>
      <c r="B157" s="65"/>
      <c r="C157" s="66"/>
      <c r="D157" s="67"/>
      <c r="E157" s="32"/>
    </row>
    <row r="158" spans="1:5" x14ac:dyDescent="0.3">
      <c r="A158" s="64"/>
      <c r="B158" s="65"/>
      <c r="C158" s="66"/>
      <c r="D158" s="67"/>
      <c r="E158" s="32"/>
    </row>
    <row r="159" spans="1:5" x14ac:dyDescent="0.3">
      <c r="A159" s="64"/>
      <c r="B159" s="65"/>
      <c r="C159" s="66"/>
      <c r="D159" s="67"/>
      <c r="E159" s="32"/>
    </row>
    <row r="160" spans="1:5" x14ac:dyDescent="0.3">
      <c r="A160" s="64"/>
      <c r="B160" s="65"/>
      <c r="C160" s="66"/>
      <c r="D160" s="67"/>
      <c r="E160" s="32"/>
    </row>
    <row r="161" spans="1:5" x14ac:dyDescent="0.3">
      <c r="A161" s="64"/>
      <c r="B161" s="65"/>
      <c r="C161" s="66"/>
      <c r="D161" s="67"/>
      <c r="E161" s="32"/>
    </row>
    <row r="162" spans="1:5" x14ac:dyDescent="0.3">
      <c r="A162" s="64"/>
      <c r="B162" s="65"/>
      <c r="C162" s="66"/>
      <c r="D162" s="67"/>
      <c r="E162" s="32"/>
    </row>
    <row r="163" spans="1:5" x14ac:dyDescent="0.3">
      <c r="A163" s="64"/>
      <c r="B163" s="65"/>
      <c r="C163" s="66"/>
      <c r="D163" s="67"/>
      <c r="E163" s="32"/>
    </row>
    <row r="164" spans="1:5" x14ac:dyDescent="0.3">
      <c r="A164" s="64"/>
      <c r="B164" s="65"/>
      <c r="C164" s="66"/>
      <c r="D164" s="67"/>
      <c r="E164" s="32"/>
    </row>
    <row r="165" spans="1:5" x14ac:dyDescent="0.3">
      <c r="A165" s="64"/>
      <c r="B165" s="65"/>
      <c r="C165" s="66"/>
      <c r="D165" s="67"/>
      <c r="E165" s="32"/>
    </row>
    <row r="166" spans="1:5" x14ac:dyDescent="0.3">
      <c r="A166" s="64"/>
      <c r="B166" s="65"/>
      <c r="C166" s="66"/>
      <c r="D166" s="67"/>
      <c r="E166" s="32"/>
    </row>
    <row r="167" spans="1:5" x14ac:dyDescent="0.3">
      <c r="A167" s="64"/>
      <c r="B167" s="65"/>
      <c r="C167" s="66"/>
      <c r="D167" s="67"/>
      <c r="E167" s="32"/>
    </row>
    <row r="168" spans="1:5" x14ac:dyDescent="0.3">
      <c r="A168" s="64"/>
      <c r="B168" s="65"/>
      <c r="C168" s="66"/>
      <c r="D168" s="67"/>
      <c r="E168" s="32"/>
    </row>
    <row r="169" spans="1:5" x14ac:dyDescent="0.3">
      <c r="A169" s="64"/>
      <c r="B169" s="65"/>
      <c r="C169" s="66"/>
      <c r="D169" s="67"/>
      <c r="E169" s="32"/>
    </row>
    <row r="170" spans="1:5" x14ac:dyDescent="0.3">
      <c r="A170" s="64"/>
      <c r="B170" s="65"/>
      <c r="C170" s="66"/>
      <c r="D170" s="67"/>
      <c r="E170" s="32"/>
    </row>
    <row r="171" spans="1:5" x14ac:dyDescent="0.3">
      <c r="A171" s="64"/>
      <c r="B171" s="65"/>
      <c r="C171" s="66"/>
      <c r="D171" s="67"/>
      <c r="E171" s="32"/>
    </row>
    <row r="172" spans="1:5" x14ac:dyDescent="0.3">
      <c r="A172" s="64"/>
      <c r="B172" s="65"/>
      <c r="C172" s="66"/>
      <c r="D172" s="67"/>
      <c r="E172" s="32"/>
    </row>
    <row r="173" spans="1:5" x14ac:dyDescent="0.3">
      <c r="A173" s="64"/>
      <c r="B173" s="65"/>
      <c r="C173" s="66"/>
      <c r="D173" s="67"/>
      <c r="E173" s="32"/>
    </row>
    <row r="174" spans="1:5" x14ac:dyDescent="0.3">
      <c r="A174" s="64"/>
      <c r="B174" s="65"/>
      <c r="C174" s="66"/>
      <c r="D174" s="67"/>
      <c r="E174" s="32"/>
    </row>
    <row r="175" spans="1:5" x14ac:dyDescent="0.3">
      <c r="A175" s="64"/>
      <c r="B175" s="65"/>
      <c r="C175" s="66"/>
      <c r="D175" s="67"/>
      <c r="E175" s="32"/>
    </row>
    <row r="176" spans="1:5" x14ac:dyDescent="0.3">
      <c r="A176" s="64"/>
      <c r="B176" s="65"/>
      <c r="C176" s="66"/>
      <c r="D176" s="67"/>
      <c r="E176" s="32"/>
    </row>
    <row r="177" spans="1:5" x14ac:dyDescent="0.3">
      <c r="A177" s="64"/>
      <c r="B177" s="65"/>
      <c r="C177" s="66"/>
      <c r="D177" s="67"/>
      <c r="E177" s="32"/>
    </row>
    <row r="178" spans="1:5" x14ac:dyDescent="0.3">
      <c r="A178" s="64"/>
      <c r="B178" s="65"/>
      <c r="C178" s="66"/>
      <c r="D178" s="67"/>
      <c r="E178" s="32"/>
    </row>
    <row r="179" spans="1:5" x14ac:dyDescent="0.3">
      <c r="A179" s="64"/>
      <c r="B179" s="65"/>
      <c r="C179" s="66"/>
      <c r="D179" s="67"/>
      <c r="E179" s="32"/>
    </row>
    <row r="180" spans="1:5" x14ac:dyDescent="0.3">
      <c r="A180" s="64"/>
      <c r="B180" s="65"/>
      <c r="C180" s="66"/>
      <c r="D180" s="67"/>
      <c r="E180" s="32"/>
    </row>
    <row r="181" spans="1:5" x14ac:dyDescent="0.3">
      <c r="A181" s="64"/>
      <c r="B181" s="65"/>
      <c r="C181" s="66"/>
      <c r="D181" s="67"/>
      <c r="E181" s="32"/>
    </row>
    <row r="182" spans="1:5" x14ac:dyDescent="0.3">
      <c r="A182" s="64"/>
      <c r="B182" s="65"/>
      <c r="C182" s="66"/>
      <c r="D182" s="67"/>
      <c r="E182" s="32"/>
    </row>
    <row r="183" spans="1:5" x14ac:dyDescent="0.3">
      <c r="A183" s="64"/>
      <c r="B183" s="65"/>
      <c r="C183" s="66"/>
      <c r="D183" s="67"/>
      <c r="E183" s="32"/>
    </row>
    <row r="184" spans="1:5" x14ac:dyDescent="0.3">
      <c r="A184" s="64"/>
      <c r="B184" s="65"/>
      <c r="C184" s="66"/>
      <c r="D184" s="67"/>
      <c r="E184" s="32"/>
    </row>
    <row r="185" spans="1:5" x14ac:dyDescent="0.3">
      <c r="A185" s="64"/>
      <c r="B185" s="65"/>
      <c r="C185" s="66"/>
      <c r="D185" s="67"/>
      <c r="E185" s="32"/>
    </row>
    <row r="186" spans="1:5" x14ac:dyDescent="0.3">
      <c r="A186" s="64"/>
      <c r="B186" s="65"/>
      <c r="C186" s="66"/>
      <c r="D186" s="67"/>
      <c r="E186" s="32"/>
    </row>
    <row r="187" spans="1:5" x14ac:dyDescent="0.3">
      <c r="A187" s="64"/>
      <c r="B187" s="65"/>
      <c r="C187" s="66"/>
      <c r="D187" s="67"/>
      <c r="E187" s="32"/>
    </row>
    <row r="188" spans="1:5" x14ac:dyDescent="0.3">
      <c r="A188" s="64"/>
      <c r="B188" s="65"/>
      <c r="C188" s="66"/>
      <c r="D188" s="67"/>
      <c r="E188" s="32"/>
    </row>
    <row r="189" spans="1:5" x14ac:dyDescent="0.3">
      <c r="A189" s="64"/>
      <c r="B189" s="65"/>
      <c r="C189" s="66"/>
      <c r="D189" s="67"/>
      <c r="E189" s="32"/>
    </row>
    <row r="190" spans="1:5" x14ac:dyDescent="0.3">
      <c r="A190" s="64"/>
      <c r="B190" s="65"/>
      <c r="C190" s="66"/>
      <c r="D190" s="67"/>
      <c r="E190" s="32"/>
    </row>
    <row r="191" spans="1:5" x14ac:dyDescent="0.3">
      <c r="A191" s="64"/>
      <c r="B191" s="65"/>
      <c r="C191" s="66"/>
      <c r="D191" s="67"/>
      <c r="E191" s="32"/>
    </row>
    <row r="192" spans="1:5" x14ac:dyDescent="0.3">
      <c r="A192" s="64"/>
      <c r="B192" s="65"/>
      <c r="C192" s="66"/>
      <c r="D192" s="67"/>
      <c r="E192" s="32"/>
    </row>
    <row r="193" spans="1:5" x14ac:dyDescent="0.3">
      <c r="A193" s="64"/>
      <c r="B193" s="65"/>
      <c r="C193" s="66"/>
      <c r="D193" s="67"/>
      <c r="E193" s="32"/>
    </row>
    <row r="194" spans="1:5" x14ac:dyDescent="0.3">
      <c r="A194" s="64"/>
      <c r="B194" s="65"/>
      <c r="C194" s="66"/>
      <c r="D194" s="67"/>
      <c r="E194" s="32"/>
    </row>
    <row r="195" spans="1:5" x14ac:dyDescent="0.3">
      <c r="A195" s="64"/>
      <c r="B195" s="65"/>
      <c r="C195" s="66"/>
      <c r="D195" s="67"/>
      <c r="E195" s="32"/>
    </row>
    <row r="196" spans="1:5" x14ac:dyDescent="0.3">
      <c r="A196" s="64"/>
      <c r="B196" s="65"/>
      <c r="C196" s="66"/>
      <c r="D196" s="67"/>
      <c r="E196" s="32"/>
    </row>
    <row r="197" spans="1:5" x14ac:dyDescent="0.3">
      <c r="A197" s="64"/>
      <c r="B197" s="65"/>
      <c r="C197" s="66"/>
      <c r="D197" s="67"/>
      <c r="E197" s="32"/>
    </row>
    <row r="198" spans="1:5" x14ac:dyDescent="0.3">
      <c r="A198" s="64"/>
      <c r="B198" s="65"/>
      <c r="C198" s="66"/>
      <c r="D198" s="67"/>
      <c r="E198" s="32"/>
    </row>
    <row r="199" spans="1:5" x14ac:dyDescent="0.3">
      <c r="A199" s="64"/>
      <c r="B199" s="65"/>
      <c r="C199" s="66"/>
      <c r="D199" s="67"/>
      <c r="E199" s="32"/>
    </row>
    <row r="200" spans="1:5" x14ac:dyDescent="0.3">
      <c r="A200" s="64"/>
      <c r="B200" s="65"/>
      <c r="C200" s="66"/>
      <c r="D200" s="67"/>
      <c r="E200" s="32"/>
    </row>
    <row r="201" spans="1:5" x14ac:dyDescent="0.3">
      <c r="A201" s="64"/>
      <c r="B201" s="65"/>
      <c r="C201" s="66"/>
      <c r="D201" s="67"/>
      <c r="E201" s="32"/>
    </row>
    <row r="202" spans="1:5" x14ac:dyDescent="0.3">
      <c r="A202" s="64"/>
      <c r="B202" s="65"/>
      <c r="C202" s="66"/>
      <c r="D202" s="67"/>
      <c r="E202" s="32"/>
    </row>
    <row r="203" spans="1:5" x14ac:dyDescent="0.3">
      <c r="A203" s="64"/>
      <c r="B203" s="65"/>
      <c r="C203" s="66"/>
      <c r="D203" s="67"/>
      <c r="E203" s="32"/>
    </row>
    <row r="204" spans="1:5" x14ac:dyDescent="0.3">
      <c r="A204" s="64"/>
      <c r="B204" s="65"/>
      <c r="C204" s="66"/>
      <c r="D204" s="67"/>
      <c r="E204" s="32"/>
    </row>
    <row r="205" spans="1:5" x14ac:dyDescent="0.3">
      <c r="A205" s="64"/>
      <c r="B205" s="65"/>
      <c r="C205" s="66"/>
      <c r="D205" s="67"/>
      <c r="E205" s="32"/>
    </row>
    <row r="206" spans="1:5" x14ac:dyDescent="0.3">
      <c r="A206" s="64"/>
      <c r="B206" s="65"/>
      <c r="C206" s="66"/>
      <c r="D206" s="67"/>
      <c r="E206" s="32"/>
    </row>
    <row r="207" spans="1:5" x14ac:dyDescent="0.3">
      <c r="A207" s="64"/>
      <c r="B207" s="65"/>
      <c r="C207" s="66"/>
      <c r="D207" s="67"/>
      <c r="E207" s="32"/>
    </row>
    <row r="208" spans="1:5" x14ac:dyDescent="0.3">
      <c r="A208" s="64"/>
      <c r="B208" s="65"/>
      <c r="C208" s="66"/>
      <c r="D208" s="67"/>
      <c r="E208" s="32"/>
    </row>
    <row r="209" spans="1:5" x14ac:dyDescent="0.3">
      <c r="A209" s="64"/>
      <c r="B209" s="65"/>
      <c r="C209" s="66"/>
      <c r="D209" s="67"/>
      <c r="E209" s="32"/>
    </row>
    <row r="210" spans="1:5" x14ac:dyDescent="0.3">
      <c r="A210" s="64"/>
      <c r="B210" s="65"/>
      <c r="C210" s="66"/>
      <c r="D210" s="67"/>
      <c r="E210" s="32"/>
    </row>
    <row r="211" spans="1:5" x14ac:dyDescent="0.3">
      <c r="A211" s="64"/>
      <c r="B211" s="65"/>
      <c r="C211" s="66"/>
      <c r="D211" s="67"/>
      <c r="E211" s="32"/>
    </row>
    <row r="212" spans="1:5" x14ac:dyDescent="0.3">
      <c r="A212" s="64"/>
      <c r="B212" s="65"/>
      <c r="C212" s="66"/>
      <c r="D212" s="67"/>
      <c r="E212" s="32"/>
    </row>
    <row r="213" spans="1:5" x14ac:dyDescent="0.3">
      <c r="A213" s="64"/>
      <c r="B213" s="65"/>
      <c r="C213" s="66"/>
      <c r="D213" s="67"/>
      <c r="E213" s="32"/>
    </row>
    <row r="214" spans="1:5" x14ac:dyDescent="0.3">
      <c r="A214" s="64"/>
      <c r="B214" s="65"/>
      <c r="C214" s="66"/>
      <c r="D214" s="67"/>
      <c r="E214" s="32"/>
    </row>
    <row r="215" spans="1:5" x14ac:dyDescent="0.3">
      <c r="A215" s="64"/>
      <c r="B215" s="65"/>
      <c r="C215" s="66"/>
      <c r="D215" s="67"/>
    </row>
    <row r="216" spans="1:5" x14ac:dyDescent="0.3">
      <c r="A216" s="64"/>
      <c r="B216" s="65"/>
      <c r="C216" s="66"/>
      <c r="D216" s="67"/>
    </row>
    <row r="217" spans="1:5" x14ac:dyDescent="0.3">
      <c r="A217" s="64"/>
      <c r="B217" s="65"/>
      <c r="C217" s="66"/>
      <c r="D217" s="67"/>
    </row>
    <row r="218" spans="1:5" x14ac:dyDescent="0.3">
      <c r="A218" s="64"/>
      <c r="B218" s="65"/>
      <c r="C218" s="66"/>
      <c r="D218" s="67"/>
    </row>
    <row r="219" spans="1:5" x14ac:dyDescent="0.3">
      <c r="A219" s="64"/>
      <c r="B219" s="65"/>
      <c r="C219" s="66"/>
      <c r="D219" s="67"/>
    </row>
    <row r="220" spans="1:5" x14ac:dyDescent="0.3">
      <c r="A220" s="64"/>
      <c r="B220" s="65"/>
      <c r="C220" s="66"/>
      <c r="D220" s="67"/>
    </row>
    <row r="221" spans="1:5" x14ac:dyDescent="0.3">
      <c r="A221" s="64"/>
      <c r="B221" s="65"/>
      <c r="C221" s="66"/>
      <c r="D221" s="67"/>
    </row>
    <row r="222" spans="1:5" x14ac:dyDescent="0.3">
      <c r="A222" s="64"/>
      <c r="B222" s="65"/>
      <c r="C222" s="66"/>
      <c r="D222" s="67"/>
    </row>
    <row r="223" spans="1:5" x14ac:dyDescent="0.3">
      <c r="A223" s="64"/>
      <c r="B223" s="65"/>
      <c r="C223" s="66"/>
      <c r="D223" s="67"/>
    </row>
    <row r="224" spans="1:5" x14ac:dyDescent="0.3">
      <c r="A224" s="64"/>
      <c r="B224" s="65"/>
      <c r="C224" s="66"/>
      <c r="D224" s="67"/>
    </row>
    <row r="225" spans="1:4" x14ac:dyDescent="0.3">
      <c r="A225" s="64"/>
      <c r="B225" s="65"/>
      <c r="C225" s="66"/>
      <c r="D225" s="67"/>
    </row>
    <row r="226" spans="1:4" x14ac:dyDescent="0.3">
      <c r="A226" s="64"/>
      <c r="B226" s="65"/>
      <c r="C226" s="66"/>
      <c r="D226" s="67"/>
    </row>
    <row r="227" spans="1:4" x14ac:dyDescent="0.3">
      <c r="A227" s="64"/>
      <c r="B227" s="65"/>
      <c r="C227" s="66"/>
      <c r="D227" s="67"/>
    </row>
    <row r="228" spans="1:4" x14ac:dyDescent="0.3">
      <c r="A228" s="64"/>
      <c r="B228" s="65"/>
      <c r="C228" s="66"/>
      <c r="D228" s="67"/>
    </row>
    <row r="229" spans="1:4" x14ac:dyDescent="0.3">
      <c r="A229" s="64"/>
      <c r="B229" s="65"/>
      <c r="C229" s="66"/>
      <c r="D229" s="67"/>
    </row>
    <row r="230" spans="1:4" x14ac:dyDescent="0.3">
      <c r="A230" s="64"/>
      <c r="B230" s="65"/>
      <c r="C230" s="66"/>
      <c r="D230" s="67"/>
    </row>
    <row r="231" spans="1:4" x14ac:dyDescent="0.3">
      <c r="A231" s="64"/>
      <c r="B231" s="65"/>
      <c r="C231" s="66"/>
      <c r="D231" s="67"/>
    </row>
    <row r="232" spans="1:4" x14ac:dyDescent="0.3">
      <c r="A232" s="64"/>
      <c r="B232" s="65"/>
      <c r="C232" s="66"/>
      <c r="D232" s="67"/>
    </row>
    <row r="233" spans="1:4" x14ac:dyDescent="0.3">
      <c r="A233" s="64"/>
      <c r="B233" s="65"/>
      <c r="C233" s="66"/>
      <c r="D233" s="67"/>
    </row>
    <row r="234" spans="1:4" x14ac:dyDescent="0.3">
      <c r="A234" s="64"/>
      <c r="B234" s="65"/>
      <c r="C234" s="66"/>
      <c r="D234" s="67"/>
    </row>
    <row r="235" spans="1:4" x14ac:dyDescent="0.3">
      <c r="A235" s="64"/>
      <c r="B235" s="65"/>
      <c r="C235" s="66"/>
      <c r="D235" s="67"/>
    </row>
    <row r="236" spans="1:4" x14ac:dyDescent="0.3">
      <c r="A236" s="64"/>
      <c r="B236" s="65"/>
      <c r="C236" s="66"/>
      <c r="D236" s="67"/>
    </row>
    <row r="237" spans="1:4" x14ac:dyDescent="0.3">
      <c r="A237" s="64"/>
      <c r="B237" s="65"/>
      <c r="C237" s="66"/>
      <c r="D237" s="67"/>
    </row>
    <row r="238" spans="1:4" x14ac:dyDescent="0.3">
      <c r="A238" s="64"/>
      <c r="B238" s="65"/>
      <c r="C238" s="66"/>
      <c r="D238" s="67"/>
    </row>
    <row r="239" spans="1:4" x14ac:dyDescent="0.3">
      <c r="A239" s="64"/>
      <c r="B239" s="65"/>
      <c r="C239" s="66"/>
      <c r="D239" s="67"/>
    </row>
    <row r="240" spans="1:4" x14ac:dyDescent="0.3">
      <c r="A240" s="64"/>
      <c r="B240" s="65"/>
      <c r="C240" s="66"/>
      <c r="D240" s="67"/>
    </row>
    <row r="241" spans="1:4" x14ac:dyDescent="0.3">
      <c r="A241" s="64"/>
      <c r="B241" s="65"/>
      <c r="C241" s="66"/>
      <c r="D241" s="67"/>
    </row>
    <row r="242" spans="1:4" x14ac:dyDescent="0.3">
      <c r="A242" s="64"/>
      <c r="B242" s="65"/>
      <c r="C242" s="66"/>
      <c r="D242" s="67"/>
    </row>
    <row r="243" spans="1:4" x14ac:dyDescent="0.3">
      <c r="A243" s="64"/>
      <c r="B243" s="65"/>
      <c r="C243" s="66"/>
      <c r="D243" s="67"/>
    </row>
    <row r="244" spans="1:4" x14ac:dyDescent="0.3">
      <c r="A244" s="64"/>
      <c r="B244" s="65"/>
      <c r="C244" s="66"/>
      <c r="D244" s="67"/>
    </row>
    <row r="245" spans="1:4" x14ac:dyDescent="0.3">
      <c r="A245" s="64"/>
      <c r="B245" s="65"/>
      <c r="C245" s="66"/>
      <c r="D245" s="67"/>
    </row>
    <row r="246" spans="1:4" x14ac:dyDescent="0.3">
      <c r="A246" s="64"/>
      <c r="B246" s="65"/>
      <c r="C246" s="66"/>
      <c r="D246" s="67"/>
    </row>
    <row r="247" spans="1:4" x14ac:dyDescent="0.3">
      <c r="A247" s="64"/>
      <c r="B247" s="65"/>
      <c r="C247" s="66"/>
      <c r="D247" s="67"/>
    </row>
    <row r="248" spans="1:4" x14ac:dyDescent="0.3">
      <c r="A248" s="64"/>
      <c r="B248" s="65"/>
      <c r="C248" s="66"/>
      <c r="D248" s="67"/>
    </row>
    <row r="249" spans="1:4" x14ac:dyDescent="0.3">
      <c r="A249" s="64"/>
      <c r="B249" s="65"/>
      <c r="C249" s="66"/>
      <c r="D249" s="67"/>
    </row>
    <row r="250" spans="1:4" x14ac:dyDescent="0.3">
      <c r="A250" s="64"/>
      <c r="B250" s="65"/>
      <c r="C250" s="66"/>
      <c r="D250" s="67"/>
    </row>
    <row r="251" spans="1:4" x14ac:dyDescent="0.3">
      <c r="A251" s="64"/>
      <c r="B251" s="65"/>
      <c r="C251" s="66"/>
      <c r="D251" s="67"/>
    </row>
    <row r="252" spans="1:4" x14ac:dyDescent="0.3">
      <c r="A252" s="64"/>
      <c r="B252" s="65"/>
      <c r="C252" s="66"/>
      <c r="D252" s="67"/>
    </row>
    <row r="253" spans="1:4" x14ac:dyDescent="0.3">
      <c r="A253" s="64"/>
      <c r="B253" s="65"/>
      <c r="C253" s="66"/>
      <c r="D253" s="67"/>
    </row>
    <row r="254" spans="1:4" x14ac:dyDescent="0.3">
      <c r="A254" s="64"/>
      <c r="B254" s="65"/>
      <c r="C254" s="66"/>
      <c r="D254" s="67"/>
    </row>
    <row r="255" spans="1:4" x14ac:dyDescent="0.3">
      <c r="A255" s="64"/>
      <c r="B255" s="65"/>
      <c r="C255" s="66"/>
      <c r="D255" s="67"/>
    </row>
    <row r="256" spans="1:4" x14ac:dyDescent="0.3">
      <c r="A256" s="64"/>
      <c r="B256" s="65"/>
      <c r="C256" s="66"/>
      <c r="D256" s="67"/>
    </row>
    <row r="257" spans="1:4" x14ac:dyDescent="0.3">
      <c r="A257" s="64"/>
      <c r="B257" s="65"/>
      <c r="C257" s="66"/>
      <c r="D257" s="67"/>
    </row>
    <row r="258" spans="1:4" x14ac:dyDescent="0.3">
      <c r="A258" s="64"/>
      <c r="B258" s="65"/>
      <c r="C258" s="66"/>
      <c r="D258" s="67"/>
    </row>
    <row r="259" spans="1:4" x14ac:dyDescent="0.3">
      <c r="A259" s="64"/>
      <c r="B259" s="65"/>
      <c r="C259" s="66"/>
      <c r="D259" s="67"/>
    </row>
    <row r="260" spans="1:4" x14ac:dyDescent="0.3">
      <c r="A260" s="64"/>
      <c r="B260" s="65"/>
      <c r="C260" s="66"/>
      <c r="D260" s="67"/>
    </row>
    <row r="261" spans="1:4" x14ac:dyDescent="0.3">
      <c r="A261" s="64"/>
      <c r="B261" s="65"/>
      <c r="C261" s="66"/>
      <c r="D261" s="67"/>
    </row>
    <row r="262" spans="1:4" x14ac:dyDescent="0.3">
      <c r="A262" s="64"/>
      <c r="B262" s="65"/>
      <c r="C262" s="66"/>
      <c r="D262" s="67"/>
    </row>
    <row r="263" spans="1:4" x14ac:dyDescent="0.3">
      <c r="A263" s="64"/>
      <c r="B263" s="65"/>
      <c r="C263" s="66"/>
      <c r="D263" s="67"/>
    </row>
    <row r="264" spans="1:4" x14ac:dyDescent="0.3">
      <c r="A264" s="64"/>
      <c r="B264" s="65"/>
      <c r="C264" s="66"/>
      <c r="D264" s="67"/>
    </row>
    <row r="265" spans="1:4" x14ac:dyDescent="0.3">
      <c r="A265" s="64"/>
      <c r="B265" s="65"/>
      <c r="C265" s="66"/>
      <c r="D265" s="67"/>
    </row>
    <row r="266" spans="1:4" x14ac:dyDescent="0.3">
      <c r="A266" s="64"/>
      <c r="B266" s="65"/>
      <c r="C266" s="66"/>
      <c r="D266" s="67"/>
    </row>
    <row r="267" spans="1:4" x14ac:dyDescent="0.3">
      <c r="A267" s="64"/>
      <c r="B267" s="65"/>
      <c r="C267" s="66"/>
      <c r="D267" s="67"/>
    </row>
    <row r="268" spans="1:4" x14ac:dyDescent="0.3">
      <c r="A268" s="64"/>
      <c r="B268" s="65"/>
      <c r="C268" s="66"/>
      <c r="D268" s="67"/>
    </row>
    <row r="269" spans="1:4" x14ac:dyDescent="0.3">
      <c r="A269" s="64"/>
      <c r="B269" s="65"/>
      <c r="C269" s="66"/>
      <c r="D269" s="67"/>
    </row>
    <row r="270" spans="1:4" x14ac:dyDescent="0.3">
      <c r="A270" s="64"/>
      <c r="B270" s="65"/>
      <c r="C270" s="66"/>
      <c r="D270" s="67"/>
    </row>
    <row r="271" spans="1:4" x14ac:dyDescent="0.3">
      <c r="A271" s="64"/>
      <c r="B271" s="65"/>
      <c r="C271" s="66"/>
      <c r="D271" s="67"/>
    </row>
    <row r="272" spans="1:4" x14ac:dyDescent="0.3">
      <c r="A272" s="64"/>
      <c r="B272" s="65"/>
      <c r="C272" s="66"/>
      <c r="D272" s="67"/>
    </row>
    <row r="273" spans="1:4" x14ac:dyDescent="0.3">
      <c r="A273" s="64"/>
      <c r="B273" s="65"/>
      <c r="C273" s="66"/>
      <c r="D273" s="67"/>
    </row>
    <row r="274" spans="1:4" x14ac:dyDescent="0.3">
      <c r="A274" s="64"/>
      <c r="B274" s="65"/>
      <c r="C274" s="66"/>
      <c r="D274" s="67"/>
    </row>
    <row r="275" spans="1:4" x14ac:dyDescent="0.3">
      <c r="A275" s="64"/>
      <c r="B275" s="65"/>
      <c r="C275" s="66"/>
      <c r="D275" s="67"/>
    </row>
    <row r="276" spans="1:4" x14ac:dyDescent="0.3">
      <c r="A276" s="64"/>
      <c r="B276" s="65"/>
      <c r="C276" s="66"/>
      <c r="D276" s="67"/>
    </row>
    <row r="277" spans="1:4" x14ac:dyDescent="0.3">
      <c r="A277" s="64"/>
      <c r="B277" s="65"/>
      <c r="C277" s="66"/>
      <c r="D277" s="67"/>
    </row>
    <row r="278" spans="1:4" x14ac:dyDescent="0.3">
      <c r="A278" s="64"/>
      <c r="B278" s="65"/>
      <c r="C278" s="66"/>
      <c r="D278" s="67"/>
    </row>
    <row r="279" spans="1:4" x14ac:dyDescent="0.3">
      <c r="A279" s="64"/>
      <c r="B279" s="65"/>
      <c r="C279" s="66"/>
      <c r="D279" s="67"/>
    </row>
    <row r="280" spans="1:4" x14ac:dyDescent="0.3">
      <c r="A280" s="64"/>
      <c r="B280" s="65"/>
      <c r="C280" s="66"/>
      <c r="D280" s="67"/>
    </row>
    <row r="281" spans="1:4" x14ac:dyDescent="0.3">
      <c r="A281" s="64"/>
      <c r="B281" s="65"/>
      <c r="C281" s="66"/>
      <c r="D281" s="67"/>
    </row>
    <row r="282" spans="1:4" x14ac:dyDescent="0.3">
      <c r="A282" s="64"/>
      <c r="B282" s="65"/>
      <c r="C282" s="66"/>
      <c r="D282" s="67"/>
    </row>
    <row r="283" spans="1:4" x14ac:dyDescent="0.3">
      <c r="A283" s="64"/>
      <c r="B283" s="65"/>
      <c r="C283" s="66"/>
      <c r="D283" s="67"/>
    </row>
    <row r="284" spans="1:4" x14ac:dyDescent="0.3">
      <c r="A284" s="64"/>
      <c r="B284" s="65"/>
      <c r="C284" s="66"/>
      <c r="D284" s="67"/>
    </row>
    <row r="285" spans="1:4" x14ac:dyDescent="0.3">
      <c r="A285" s="64"/>
      <c r="B285" s="65"/>
      <c r="C285" s="66"/>
      <c r="D285" s="67"/>
    </row>
    <row r="286" spans="1:4" x14ac:dyDescent="0.3">
      <c r="A286" s="64"/>
      <c r="B286" s="65"/>
      <c r="C286" s="66"/>
      <c r="D286" s="67"/>
    </row>
    <row r="287" spans="1:4" x14ac:dyDescent="0.3">
      <c r="A287" s="64"/>
      <c r="B287" s="65"/>
      <c r="C287" s="66"/>
      <c r="D287" s="67"/>
    </row>
    <row r="288" spans="1:4" x14ac:dyDescent="0.3">
      <c r="A288" s="64"/>
      <c r="B288" s="65"/>
      <c r="C288" s="66"/>
      <c r="D288" s="67"/>
    </row>
    <row r="289" spans="1:4" x14ac:dyDescent="0.3">
      <c r="A289" s="64"/>
      <c r="B289" s="65"/>
      <c r="C289" s="66"/>
      <c r="D289" s="67"/>
    </row>
    <row r="290" spans="1:4" x14ac:dyDescent="0.3">
      <c r="A290" s="64"/>
      <c r="B290" s="65"/>
      <c r="C290" s="66"/>
      <c r="D290" s="67"/>
    </row>
    <row r="291" spans="1:4" x14ac:dyDescent="0.3">
      <c r="A291" s="64"/>
      <c r="B291" s="65"/>
      <c r="C291" s="66"/>
      <c r="D291" s="67"/>
    </row>
    <row r="292" spans="1:4" x14ac:dyDescent="0.3">
      <c r="A292" s="64"/>
      <c r="B292" s="65"/>
      <c r="C292" s="66"/>
      <c r="D292" s="67"/>
    </row>
    <row r="293" spans="1:4" x14ac:dyDescent="0.3">
      <c r="A293" s="64"/>
      <c r="B293" s="65"/>
      <c r="C293" s="66"/>
      <c r="D293" s="67"/>
    </row>
    <row r="294" spans="1:4" x14ac:dyDescent="0.3">
      <c r="A294" s="64"/>
      <c r="B294" s="65"/>
      <c r="C294" s="66"/>
      <c r="D294" s="67"/>
    </row>
    <row r="295" spans="1:4" x14ac:dyDescent="0.3">
      <c r="A295" s="64"/>
      <c r="B295" s="65"/>
      <c r="C295" s="66"/>
      <c r="D295" s="67"/>
    </row>
    <row r="296" spans="1:4" x14ac:dyDescent="0.3">
      <c r="A296" s="64"/>
      <c r="B296" s="65"/>
      <c r="C296" s="66"/>
      <c r="D296" s="67"/>
    </row>
    <row r="297" spans="1:4" x14ac:dyDescent="0.3">
      <c r="A297" s="64"/>
      <c r="B297" s="65"/>
      <c r="C297" s="66"/>
      <c r="D297" s="67"/>
    </row>
    <row r="298" spans="1:4" x14ac:dyDescent="0.3">
      <c r="A298" s="64"/>
      <c r="B298" s="65"/>
      <c r="C298" s="66"/>
      <c r="D298" s="67"/>
    </row>
    <row r="299" spans="1:4" x14ac:dyDescent="0.3">
      <c r="A299" s="64"/>
      <c r="B299" s="65"/>
      <c r="C299" s="66"/>
      <c r="D299" s="67"/>
    </row>
    <row r="300" spans="1:4" x14ac:dyDescent="0.3">
      <c r="A300" s="64"/>
      <c r="B300" s="65"/>
      <c r="C300" s="66"/>
      <c r="D300" s="67"/>
    </row>
    <row r="301" spans="1:4" x14ac:dyDescent="0.3">
      <c r="A301" s="64"/>
      <c r="B301" s="65"/>
      <c r="C301" s="66"/>
      <c r="D301" s="67"/>
    </row>
    <row r="302" spans="1:4" x14ac:dyDescent="0.3">
      <c r="A302" s="64"/>
      <c r="B302" s="65"/>
      <c r="C302" s="66"/>
      <c r="D302" s="67"/>
    </row>
    <row r="303" spans="1:4" x14ac:dyDescent="0.3">
      <c r="A303" s="64"/>
      <c r="B303" s="65"/>
      <c r="C303" s="66"/>
      <c r="D303" s="67"/>
    </row>
    <row r="304" spans="1:4" x14ac:dyDescent="0.3">
      <c r="A304" s="64"/>
      <c r="B304" s="65"/>
      <c r="C304" s="66"/>
      <c r="D304" s="67"/>
    </row>
    <row r="305" spans="1:4" x14ac:dyDescent="0.3">
      <c r="A305" s="64"/>
      <c r="B305" s="65"/>
      <c r="C305" s="66"/>
      <c r="D305" s="67"/>
    </row>
    <row r="306" spans="1:4" x14ac:dyDescent="0.3">
      <c r="A306" s="64"/>
      <c r="B306" s="65"/>
      <c r="C306" s="66"/>
      <c r="D306" s="67"/>
    </row>
    <row r="307" spans="1:4" x14ac:dyDescent="0.3">
      <c r="A307" s="64"/>
      <c r="B307" s="65"/>
      <c r="C307" s="66"/>
      <c r="D307" s="67"/>
    </row>
    <row r="308" spans="1:4" x14ac:dyDescent="0.3">
      <c r="A308" s="64"/>
      <c r="B308" s="65"/>
      <c r="C308" s="66"/>
      <c r="D308" s="67"/>
    </row>
    <row r="309" spans="1:4" x14ac:dyDescent="0.3">
      <c r="A309" s="64"/>
      <c r="B309" s="65"/>
      <c r="C309" s="66"/>
      <c r="D309" s="67"/>
    </row>
    <row r="310" spans="1:4" x14ac:dyDescent="0.3">
      <c r="A310" s="64"/>
      <c r="B310" s="65"/>
      <c r="C310" s="66"/>
      <c r="D310" s="67"/>
    </row>
    <row r="311" spans="1:4" x14ac:dyDescent="0.3">
      <c r="A311" s="64"/>
      <c r="B311" s="65"/>
      <c r="C311" s="66"/>
      <c r="D311" s="67"/>
    </row>
    <row r="312" spans="1:4" x14ac:dyDescent="0.3">
      <c r="A312" s="64"/>
      <c r="B312" s="65"/>
      <c r="C312" s="66"/>
      <c r="D312" s="67"/>
    </row>
    <row r="313" spans="1:4" x14ac:dyDescent="0.3">
      <c r="A313" s="64"/>
      <c r="B313" s="65"/>
      <c r="C313" s="66"/>
      <c r="D313" s="67"/>
    </row>
    <row r="314" spans="1:4" x14ac:dyDescent="0.3">
      <c r="A314" s="64"/>
      <c r="B314" s="65"/>
      <c r="C314" s="66"/>
      <c r="D314" s="67"/>
    </row>
    <row r="315" spans="1:4" x14ac:dyDescent="0.3">
      <c r="A315" s="64"/>
      <c r="B315" s="65"/>
      <c r="C315" s="66"/>
      <c r="D315" s="67"/>
    </row>
    <row r="316" spans="1:4" x14ac:dyDescent="0.3">
      <c r="A316" s="64"/>
      <c r="B316" s="65"/>
      <c r="C316" s="66"/>
      <c r="D316" s="67"/>
    </row>
    <row r="317" spans="1:4" x14ac:dyDescent="0.3">
      <c r="A317" s="64"/>
      <c r="B317" s="65"/>
      <c r="C317" s="66"/>
      <c r="D317" s="67"/>
    </row>
    <row r="318" spans="1:4" x14ac:dyDescent="0.3">
      <c r="A318" s="64"/>
      <c r="B318" s="65"/>
      <c r="C318" s="66"/>
      <c r="D318" s="67"/>
    </row>
    <row r="319" spans="1:4" x14ac:dyDescent="0.3">
      <c r="A319" s="64"/>
      <c r="B319" s="65"/>
      <c r="C319" s="66"/>
      <c r="D319" s="67"/>
    </row>
    <row r="320" spans="1:4" x14ac:dyDescent="0.3">
      <c r="A320" s="64"/>
      <c r="B320" s="65"/>
      <c r="C320" s="66"/>
      <c r="D320" s="67"/>
    </row>
    <row r="321" spans="1:4" x14ac:dyDescent="0.3">
      <c r="A321" s="64"/>
      <c r="B321" s="65"/>
      <c r="C321" s="66"/>
      <c r="D321" s="67"/>
    </row>
    <row r="322" spans="1:4" x14ac:dyDescent="0.3">
      <c r="A322" s="64"/>
      <c r="B322" s="65"/>
      <c r="C322" s="66"/>
      <c r="D322" s="67"/>
    </row>
    <row r="323" spans="1:4" x14ac:dyDescent="0.3">
      <c r="A323" s="64"/>
      <c r="B323" s="65"/>
      <c r="C323" s="66"/>
      <c r="D323" s="67"/>
    </row>
    <row r="324" spans="1:4" x14ac:dyDescent="0.3">
      <c r="A324" s="64"/>
      <c r="B324" s="65"/>
      <c r="C324" s="66"/>
      <c r="D324" s="67"/>
    </row>
    <row r="325" spans="1:4" x14ac:dyDescent="0.3">
      <c r="A325" s="64"/>
      <c r="B325" s="65"/>
      <c r="C325" s="66"/>
      <c r="D325" s="67"/>
    </row>
    <row r="326" spans="1:4" x14ac:dyDescent="0.3">
      <c r="A326" s="64"/>
      <c r="B326" s="65"/>
      <c r="C326" s="66"/>
      <c r="D326" s="67"/>
    </row>
    <row r="327" spans="1:4" x14ac:dyDescent="0.3">
      <c r="A327" s="64"/>
      <c r="B327" s="65"/>
      <c r="C327" s="66"/>
      <c r="D327" s="67"/>
    </row>
    <row r="328" spans="1:4" x14ac:dyDescent="0.3">
      <c r="A328" s="64"/>
      <c r="B328" s="65"/>
      <c r="C328" s="66"/>
      <c r="D328" s="67"/>
    </row>
    <row r="329" spans="1:4" x14ac:dyDescent="0.3">
      <c r="A329" s="64"/>
      <c r="B329" s="65"/>
      <c r="C329" s="66"/>
      <c r="D329" s="67"/>
    </row>
    <row r="330" spans="1:4" x14ac:dyDescent="0.3">
      <c r="A330" s="64"/>
      <c r="B330" s="65"/>
      <c r="C330" s="66"/>
      <c r="D330" s="67"/>
    </row>
    <row r="331" spans="1:4" x14ac:dyDescent="0.3">
      <c r="A331" s="64"/>
      <c r="B331" s="65"/>
      <c r="C331" s="66"/>
      <c r="D331" s="67"/>
    </row>
    <row r="332" spans="1:4" x14ac:dyDescent="0.3">
      <c r="A332" s="64"/>
      <c r="B332" s="65"/>
      <c r="C332" s="66"/>
      <c r="D332" s="67"/>
    </row>
    <row r="333" spans="1:4" x14ac:dyDescent="0.3">
      <c r="A333" s="64"/>
      <c r="B333" s="65"/>
      <c r="C333" s="66"/>
      <c r="D333" s="67"/>
    </row>
    <row r="334" spans="1:4" x14ac:dyDescent="0.3">
      <c r="A334" s="64"/>
      <c r="B334" s="65"/>
      <c r="C334" s="66"/>
      <c r="D334" s="67"/>
    </row>
    <row r="335" spans="1:4" x14ac:dyDescent="0.3">
      <c r="A335" s="64"/>
      <c r="B335" s="65"/>
      <c r="C335" s="66"/>
      <c r="D335" s="67"/>
    </row>
    <row r="336" spans="1:4" x14ac:dyDescent="0.3">
      <c r="A336" s="64"/>
      <c r="B336" s="65"/>
      <c r="C336" s="66"/>
      <c r="D336" s="67"/>
    </row>
    <row r="337" spans="1:4" x14ac:dyDescent="0.3">
      <c r="A337" s="64"/>
      <c r="B337" s="65"/>
      <c r="C337" s="66"/>
      <c r="D337" s="67"/>
    </row>
    <row r="338" spans="1:4" x14ac:dyDescent="0.3">
      <c r="A338" s="64"/>
      <c r="B338" s="65"/>
      <c r="C338" s="66"/>
      <c r="D338" s="67"/>
    </row>
    <row r="339" spans="1:4" x14ac:dyDescent="0.3">
      <c r="A339" s="64"/>
      <c r="B339" s="65"/>
      <c r="C339" s="66"/>
      <c r="D339" s="67"/>
    </row>
    <row r="340" spans="1:4" x14ac:dyDescent="0.3">
      <c r="A340" s="64"/>
      <c r="B340" s="65"/>
      <c r="C340" s="66"/>
      <c r="D340" s="67"/>
    </row>
    <row r="341" spans="1:4" x14ac:dyDescent="0.3">
      <c r="A341" s="64"/>
      <c r="B341" s="65"/>
      <c r="C341" s="66"/>
      <c r="D341" s="67"/>
    </row>
    <row r="342" spans="1:4" x14ac:dyDescent="0.3">
      <c r="A342" s="64"/>
      <c r="B342" s="65"/>
      <c r="C342" s="66"/>
      <c r="D342" s="67"/>
    </row>
    <row r="343" spans="1:4" x14ac:dyDescent="0.3">
      <c r="A343" s="64"/>
      <c r="B343" s="65"/>
      <c r="C343" s="66"/>
      <c r="D343" s="67"/>
    </row>
    <row r="344" spans="1:4" x14ac:dyDescent="0.3">
      <c r="A344" s="64"/>
      <c r="B344" s="65"/>
      <c r="C344" s="66"/>
      <c r="D344" s="67"/>
    </row>
    <row r="345" spans="1:4" x14ac:dyDescent="0.3">
      <c r="A345" s="64"/>
      <c r="B345" s="65"/>
      <c r="C345" s="66"/>
      <c r="D345" s="67"/>
    </row>
    <row r="346" spans="1:4" x14ac:dyDescent="0.3">
      <c r="A346" s="64"/>
      <c r="B346" s="65"/>
      <c r="C346" s="66"/>
      <c r="D346" s="67"/>
    </row>
    <row r="347" spans="1:4" x14ac:dyDescent="0.3">
      <c r="A347" s="64"/>
      <c r="B347" s="65"/>
      <c r="C347" s="66"/>
      <c r="D347" s="67"/>
    </row>
    <row r="348" spans="1:4" x14ac:dyDescent="0.3">
      <c r="A348" s="64"/>
      <c r="B348" s="65"/>
      <c r="C348" s="66"/>
      <c r="D348" s="67"/>
    </row>
    <row r="349" spans="1:4" x14ac:dyDescent="0.3">
      <c r="A349" s="64"/>
      <c r="B349" s="65"/>
      <c r="C349" s="66"/>
      <c r="D349" s="67"/>
    </row>
    <row r="350" spans="1:4" x14ac:dyDescent="0.3">
      <c r="A350" s="64"/>
      <c r="B350" s="65"/>
      <c r="C350" s="66"/>
      <c r="D350" s="67"/>
    </row>
    <row r="351" spans="1:4" x14ac:dyDescent="0.3">
      <c r="A351" s="64"/>
      <c r="B351" s="65"/>
      <c r="C351" s="66"/>
      <c r="D351" s="67"/>
    </row>
    <row r="352" spans="1:4" x14ac:dyDescent="0.3">
      <c r="A352" s="64"/>
      <c r="B352" s="65"/>
      <c r="C352" s="66"/>
      <c r="D352" s="67"/>
    </row>
    <row r="353" spans="1:4" x14ac:dyDescent="0.3">
      <c r="A353" s="64"/>
      <c r="B353" s="65"/>
      <c r="C353" s="66"/>
      <c r="D353" s="67"/>
    </row>
    <row r="354" spans="1:4" x14ac:dyDescent="0.3">
      <c r="A354" s="64"/>
      <c r="B354" s="65"/>
      <c r="C354" s="66"/>
      <c r="D354" s="67"/>
    </row>
    <row r="355" spans="1:4" x14ac:dyDescent="0.3">
      <c r="A355" s="64"/>
      <c r="B355" s="65"/>
      <c r="C355" s="66"/>
      <c r="D355" s="67"/>
    </row>
    <row r="356" spans="1:4" x14ac:dyDescent="0.3">
      <c r="A356" s="64"/>
      <c r="B356" s="65"/>
      <c r="C356" s="66"/>
      <c r="D356" s="67"/>
    </row>
    <row r="357" spans="1:4" x14ac:dyDescent="0.3">
      <c r="A357" s="64"/>
      <c r="B357" s="65"/>
      <c r="C357" s="66"/>
      <c r="D357" s="67"/>
    </row>
    <row r="358" spans="1:4" x14ac:dyDescent="0.3">
      <c r="A358" s="64"/>
      <c r="B358" s="65"/>
      <c r="C358" s="66"/>
      <c r="D358" s="67"/>
    </row>
    <row r="359" spans="1:4" x14ac:dyDescent="0.3">
      <c r="A359" s="64"/>
      <c r="B359" s="65"/>
      <c r="C359" s="66"/>
      <c r="D359" s="67"/>
    </row>
    <row r="360" spans="1:4" x14ac:dyDescent="0.3">
      <c r="A360" s="64"/>
      <c r="B360" s="65"/>
      <c r="C360" s="66"/>
      <c r="D360" s="67"/>
    </row>
    <row r="361" spans="1:4" x14ac:dyDescent="0.3">
      <c r="A361" s="64"/>
      <c r="B361" s="65"/>
      <c r="C361" s="66"/>
      <c r="D361" s="67"/>
    </row>
    <row r="362" spans="1:4" x14ac:dyDescent="0.3">
      <c r="A362" s="64"/>
      <c r="B362" s="65"/>
      <c r="C362" s="66"/>
      <c r="D362" s="67"/>
    </row>
    <row r="363" spans="1:4" x14ac:dyDescent="0.3">
      <c r="A363" s="64"/>
      <c r="B363" s="65"/>
      <c r="C363" s="66"/>
      <c r="D363" s="67"/>
    </row>
    <row r="364" spans="1:4" x14ac:dyDescent="0.3">
      <c r="A364" s="64"/>
      <c r="B364" s="65"/>
      <c r="C364" s="66"/>
      <c r="D364" s="67"/>
    </row>
    <row r="365" spans="1:4" x14ac:dyDescent="0.3">
      <c r="A365" s="64"/>
      <c r="B365" s="65"/>
      <c r="C365" s="66"/>
      <c r="D365" s="67"/>
    </row>
    <row r="366" spans="1:4" x14ac:dyDescent="0.3">
      <c r="A366" s="64"/>
      <c r="B366" s="65"/>
      <c r="C366" s="66"/>
      <c r="D366" s="67"/>
    </row>
    <row r="367" spans="1:4" x14ac:dyDescent="0.3">
      <c r="A367" s="64"/>
      <c r="B367" s="65"/>
      <c r="C367" s="66"/>
      <c r="D367" s="67"/>
    </row>
    <row r="368" spans="1:4" x14ac:dyDescent="0.3">
      <c r="A368" s="64"/>
      <c r="B368" s="65"/>
      <c r="C368" s="66"/>
      <c r="D368" s="67"/>
    </row>
    <row r="369" spans="1:4" x14ac:dyDescent="0.3">
      <c r="A369" s="64"/>
      <c r="B369" s="65"/>
      <c r="C369" s="66"/>
      <c r="D369" s="67"/>
    </row>
    <row r="370" spans="1:4" x14ac:dyDescent="0.3">
      <c r="A370" s="64"/>
      <c r="B370" s="65"/>
      <c r="C370" s="66"/>
      <c r="D370" s="67"/>
    </row>
    <row r="371" spans="1:4" x14ac:dyDescent="0.3">
      <c r="A371" s="64"/>
      <c r="B371" s="65"/>
      <c r="C371" s="66"/>
      <c r="D371" s="67"/>
    </row>
    <row r="372" spans="1:4" x14ac:dyDescent="0.3">
      <c r="A372" s="64"/>
      <c r="B372" s="65"/>
      <c r="C372" s="66"/>
      <c r="D372" s="67"/>
    </row>
    <row r="373" spans="1:4" x14ac:dyDescent="0.3">
      <c r="A373" s="64"/>
      <c r="B373" s="65"/>
      <c r="C373" s="66"/>
      <c r="D373" s="67"/>
    </row>
    <row r="374" spans="1:4" x14ac:dyDescent="0.3">
      <c r="A374" s="64"/>
      <c r="B374" s="65"/>
      <c r="C374" s="66"/>
      <c r="D374" s="67"/>
    </row>
    <row r="375" spans="1:4" x14ac:dyDescent="0.3">
      <c r="A375" s="64"/>
      <c r="B375" s="65"/>
      <c r="C375" s="66"/>
      <c r="D375" s="67"/>
    </row>
    <row r="376" spans="1:4" x14ac:dyDescent="0.3">
      <c r="A376" s="64"/>
      <c r="B376" s="65"/>
      <c r="C376" s="66"/>
      <c r="D376" s="67"/>
    </row>
    <row r="377" spans="1:4" x14ac:dyDescent="0.3">
      <c r="A377" s="64"/>
      <c r="B377" s="65"/>
      <c r="C377" s="66"/>
      <c r="D377" s="67"/>
    </row>
    <row r="378" spans="1:4" x14ac:dyDescent="0.3">
      <c r="A378" s="64"/>
      <c r="B378" s="65"/>
      <c r="C378" s="66"/>
      <c r="D378" s="67"/>
    </row>
    <row r="379" spans="1:4" x14ac:dyDescent="0.3">
      <c r="A379" s="64"/>
      <c r="B379" s="65"/>
      <c r="C379" s="66"/>
      <c r="D379" s="67"/>
    </row>
    <row r="380" spans="1:4" x14ac:dyDescent="0.3">
      <c r="A380" s="64"/>
      <c r="B380" s="65"/>
      <c r="C380" s="66"/>
      <c r="D380" s="67"/>
    </row>
    <row r="381" spans="1:4" x14ac:dyDescent="0.3">
      <c r="A381" s="64"/>
      <c r="B381" s="65"/>
      <c r="C381" s="66"/>
      <c r="D381" s="67"/>
    </row>
    <row r="382" spans="1:4" x14ac:dyDescent="0.3">
      <c r="A382" s="64"/>
      <c r="B382" s="65"/>
      <c r="C382" s="66"/>
      <c r="D382" s="67"/>
    </row>
    <row r="383" spans="1:4" x14ac:dyDescent="0.3">
      <c r="A383" s="64"/>
      <c r="B383" s="65"/>
      <c r="C383" s="66"/>
      <c r="D383" s="67"/>
    </row>
    <row r="384" spans="1:4" x14ac:dyDescent="0.3">
      <c r="A384" s="64"/>
      <c r="B384" s="65"/>
      <c r="C384" s="66"/>
      <c r="D384" s="67"/>
    </row>
    <row r="385" spans="1:4" x14ac:dyDescent="0.3">
      <c r="A385" s="64"/>
      <c r="B385" s="65"/>
      <c r="C385" s="66"/>
      <c r="D385" s="67"/>
    </row>
    <row r="386" spans="1:4" x14ac:dyDescent="0.3">
      <c r="A386" s="64"/>
      <c r="B386" s="65"/>
      <c r="C386" s="66"/>
      <c r="D386" s="67"/>
    </row>
    <row r="387" spans="1:4" x14ac:dyDescent="0.3">
      <c r="A387" s="64"/>
      <c r="B387" s="65"/>
      <c r="C387" s="66"/>
      <c r="D387" s="67"/>
    </row>
    <row r="388" spans="1:4" x14ac:dyDescent="0.3">
      <c r="A388" s="64"/>
      <c r="B388" s="65"/>
      <c r="C388" s="66"/>
      <c r="D388" s="67"/>
    </row>
    <row r="389" spans="1:4" x14ac:dyDescent="0.3">
      <c r="A389" s="64"/>
      <c r="B389" s="65"/>
      <c r="C389" s="66"/>
      <c r="D389" s="67"/>
    </row>
    <row r="390" spans="1:4" x14ac:dyDescent="0.3">
      <c r="A390" s="64"/>
      <c r="B390" s="65"/>
      <c r="C390" s="66"/>
      <c r="D390" s="67"/>
    </row>
    <row r="391" spans="1:4" x14ac:dyDescent="0.3">
      <c r="A391" s="64"/>
      <c r="B391" s="65"/>
      <c r="C391" s="66"/>
      <c r="D391" s="67"/>
    </row>
    <row r="392" spans="1:4" x14ac:dyDescent="0.3">
      <c r="A392" s="64"/>
      <c r="B392" s="65"/>
      <c r="C392" s="66"/>
      <c r="D392" s="67"/>
    </row>
    <row r="393" spans="1:4" x14ac:dyDescent="0.3">
      <c r="A393" s="64"/>
      <c r="B393" s="65"/>
      <c r="C393" s="66"/>
      <c r="D393" s="67"/>
    </row>
    <row r="394" spans="1:4" x14ac:dyDescent="0.3">
      <c r="A394" s="64"/>
      <c r="B394" s="65"/>
      <c r="C394" s="66"/>
      <c r="D394" s="67"/>
    </row>
    <row r="395" spans="1:4" x14ac:dyDescent="0.3">
      <c r="A395" s="64"/>
      <c r="B395" s="65"/>
      <c r="C395" s="66"/>
      <c r="D395" s="67"/>
    </row>
    <row r="396" spans="1:4" x14ac:dyDescent="0.3">
      <c r="A396" s="64"/>
      <c r="B396" s="65"/>
      <c r="C396" s="66"/>
      <c r="D396" s="67"/>
    </row>
    <row r="397" spans="1:4" x14ac:dyDescent="0.3">
      <c r="A397" s="64"/>
      <c r="B397" s="65"/>
      <c r="C397" s="66"/>
      <c r="D397" s="67"/>
    </row>
    <row r="398" spans="1:4" x14ac:dyDescent="0.3">
      <c r="A398" s="64"/>
      <c r="B398" s="65"/>
      <c r="C398" s="66"/>
      <c r="D398" s="67"/>
    </row>
    <row r="399" spans="1:4" x14ac:dyDescent="0.3">
      <c r="A399" s="64"/>
      <c r="B399" s="65"/>
      <c r="C399" s="66"/>
      <c r="D399" s="67"/>
    </row>
    <row r="400" spans="1:4" x14ac:dyDescent="0.3">
      <c r="A400" s="64"/>
      <c r="B400" s="65"/>
      <c r="C400" s="66"/>
      <c r="D400" s="67"/>
    </row>
    <row r="401" spans="1:4" x14ac:dyDescent="0.3">
      <c r="A401" s="64"/>
      <c r="B401" s="65"/>
      <c r="C401" s="66"/>
      <c r="D401" s="67"/>
    </row>
    <row r="402" spans="1:4" x14ac:dyDescent="0.3">
      <c r="A402" s="64"/>
      <c r="B402" s="65"/>
      <c r="C402" s="66"/>
      <c r="D402" s="67"/>
    </row>
    <row r="403" spans="1:4" x14ac:dyDescent="0.3">
      <c r="A403" s="64"/>
      <c r="B403" s="65"/>
      <c r="C403" s="66"/>
      <c r="D403" s="67"/>
    </row>
    <row r="404" spans="1:4" x14ac:dyDescent="0.3">
      <c r="A404" s="64"/>
      <c r="B404" s="65"/>
      <c r="C404" s="66"/>
      <c r="D404" s="67"/>
    </row>
    <row r="405" spans="1:4" x14ac:dyDescent="0.3">
      <c r="A405" s="64"/>
      <c r="B405" s="65"/>
      <c r="C405" s="66"/>
      <c r="D405" s="67"/>
    </row>
    <row r="406" spans="1:4" x14ac:dyDescent="0.3">
      <c r="A406" s="64"/>
      <c r="B406" s="65"/>
      <c r="C406" s="66"/>
      <c r="D406" s="67"/>
    </row>
    <row r="407" spans="1:4" x14ac:dyDescent="0.3">
      <c r="A407" s="64"/>
      <c r="B407" s="65"/>
      <c r="C407" s="66"/>
      <c r="D407" s="67"/>
    </row>
    <row r="408" spans="1:4" x14ac:dyDescent="0.3">
      <c r="A408" s="64"/>
      <c r="B408" s="65"/>
      <c r="C408" s="66"/>
      <c r="D408" s="67"/>
    </row>
    <row r="409" spans="1:4" x14ac:dyDescent="0.3">
      <c r="A409" s="64"/>
      <c r="B409" s="65"/>
      <c r="C409" s="66"/>
      <c r="D409" s="67"/>
    </row>
    <row r="410" spans="1:4" x14ac:dyDescent="0.3">
      <c r="A410" s="64"/>
      <c r="B410" s="65"/>
      <c r="C410" s="66"/>
      <c r="D410" s="67"/>
    </row>
    <row r="411" spans="1:4" x14ac:dyDescent="0.3">
      <c r="A411" s="64"/>
      <c r="B411" s="65"/>
      <c r="C411" s="66"/>
      <c r="D411" s="67"/>
    </row>
    <row r="412" spans="1:4" x14ac:dyDescent="0.3">
      <c r="A412" s="64"/>
      <c r="B412" s="65"/>
      <c r="C412" s="66"/>
      <c r="D412" s="67"/>
    </row>
    <row r="413" spans="1:4" x14ac:dyDescent="0.3">
      <c r="A413" s="64"/>
      <c r="B413" s="65"/>
      <c r="C413" s="66"/>
      <c r="D413" s="67"/>
    </row>
    <row r="414" spans="1:4" x14ac:dyDescent="0.3">
      <c r="A414" s="64"/>
      <c r="B414" s="65"/>
      <c r="C414" s="66"/>
      <c r="D414" s="67"/>
    </row>
    <row r="415" spans="1:4" x14ac:dyDescent="0.3">
      <c r="A415" s="64"/>
      <c r="B415" s="65"/>
      <c r="C415" s="66"/>
      <c r="D415" s="67"/>
    </row>
    <row r="416" spans="1:4" x14ac:dyDescent="0.3">
      <c r="A416" s="64"/>
      <c r="B416" s="65"/>
      <c r="C416" s="66"/>
      <c r="D416" s="67"/>
    </row>
    <row r="417" spans="1:4" x14ac:dyDescent="0.3">
      <c r="A417" s="64"/>
      <c r="B417" s="65"/>
      <c r="C417" s="66"/>
      <c r="D417" s="67"/>
    </row>
    <row r="418" spans="1:4" x14ac:dyDescent="0.3">
      <c r="A418" s="64"/>
      <c r="B418" s="65"/>
      <c r="C418" s="66"/>
      <c r="D418" s="67"/>
    </row>
    <row r="419" spans="1:4" x14ac:dyDescent="0.3">
      <c r="A419" s="64"/>
      <c r="B419" s="65"/>
      <c r="C419" s="66"/>
      <c r="D419" s="67"/>
    </row>
    <row r="420" spans="1:4" x14ac:dyDescent="0.3">
      <c r="A420" s="64"/>
      <c r="B420" s="65"/>
      <c r="C420" s="66"/>
      <c r="D420" s="67"/>
    </row>
    <row r="421" spans="1:4" x14ac:dyDescent="0.3">
      <c r="A421" s="64"/>
      <c r="B421" s="65"/>
      <c r="C421" s="66"/>
      <c r="D421" s="67"/>
    </row>
    <row r="422" spans="1:4" x14ac:dyDescent="0.3">
      <c r="A422" s="64"/>
      <c r="B422" s="65"/>
      <c r="C422" s="66"/>
      <c r="D422" s="67"/>
    </row>
    <row r="423" spans="1:4" x14ac:dyDescent="0.3">
      <c r="A423" s="64"/>
      <c r="B423" s="65"/>
      <c r="C423" s="66"/>
      <c r="D423" s="67"/>
    </row>
    <row r="424" spans="1:4" x14ac:dyDescent="0.3">
      <c r="A424" s="64"/>
      <c r="B424" s="65"/>
      <c r="C424" s="66"/>
      <c r="D424" s="67"/>
    </row>
    <row r="425" spans="1:4" x14ac:dyDescent="0.3">
      <c r="A425" s="64"/>
      <c r="B425" s="65"/>
      <c r="C425" s="66"/>
      <c r="D425" s="67"/>
    </row>
    <row r="426" spans="1:4" x14ac:dyDescent="0.3">
      <c r="A426" s="64"/>
      <c r="B426" s="65"/>
      <c r="C426" s="66"/>
      <c r="D426" s="67"/>
    </row>
    <row r="427" spans="1:4" x14ac:dyDescent="0.3">
      <c r="A427" s="64"/>
      <c r="B427" s="65"/>
      <c r="C427" s="66"/>
      <c r="D427" s="67"/>
    </row>
    <row r="428" spans="1:4" x14ac:dyDescent="0.3">
      <c r="A428" s="64"/>
      <c r="B428" s="65"/>
      <c r="C428" s="66"/>
      <c r="D428" s="67"/>
    </row>
    <row r="429" spans="1:4" x14ac:dyDescent="0.3">
      <c r="A429" s="64"/>
      <c r="B429" s="65"/>
      <c r="C429" s="66"/>
      <c r="D429" s="67"/>
    </row>
    <row r="430" spans="1:4" x14ac:dyDescent="0.3">
      <c r="A430" s="64"/>
      <c r="B430" s="65"/>
      <c r="C430" s="66"/>
      <c r="D430" s="67"/>
    </row>
    <row r="431" spans="1:4" x14ac:dyDescent="0.3">
      <c r="A431" s="64"/>
      <c r="B431" s="65"/>
      <c r="C431" s="66"/>
      <c r="D431" s="67"/>
    </row>
    <row r="432" spans="1:4" x14ac:dyDescent="0.3">
      <c r="A432" s="64"/>
      <c r="B432" s="65"/>
      <c r="C432" s="66"/>
      <c r="D432" s="67"/>
    </row>
    <row r="433" spans="1:4" x14ac:dyDescent="0.3">
      <c r="A433" s="64"/>
      <c r="B433" s="65"/>
      <c r="C433" s="66"/>
      <c r="D433" s="67"/>
    </row>
    <row r="434" spans="1:4" x14ac:dyDescent="0.3">
      <c r="A434" s="64"/>
      <c r="B434" s="65"/>
      <c r="C434" s="66"/>
      <c r="D434" s="67"/>
    </row>
    <row r="435" spans="1:4" x14ac:dyDescent="0.3">
      <c r="A435" s="64"/>
      <c r="B435" s="65"/>
      <c r="C435" s="66"/>
      <c r="D435" s="67"/>
    </row>
    <row r="436" spans="1:4" x14ac:dyDescent="0.3">
      <c r="A436" s="64"/>
      <c r="B436" s="65"/>
      <c r="C436" s="66"/>
      <c r="D436" s="67"/>
    </row>
    <row r="437" spans="1:4" x14ac:dyDescent="0.3">
      <c r="A437" s="64"/>
      <c r="B437" s="65"/>
      <c r="C437" s="66"/>
      <c r="D437" s="67"/>
    </row>
    <row r="438" spans="1:4" x14ac:dyDescent="0.3">
      <c r="A438" s="64"/>
      <c r="B438" s="65"/>
      <c r="C438" s="66"/>
      <c r="D438" s="67"/>
    </row>
    <row r="439" spans="1:4" x14ac:dyDescent="0.3">
      <c r="A439" s="64"/>
      <c r="B439" s="65"/>
      <c r="C439" s="66"/>
      <c r="D439" s="67"/>
    </row>
    <row r="440" spans="1:4" x14ac:dyDescent="0.3">
      <c r="A440" s="64"/>
      <c r="B440" s="65"/>
      <c r="C440" s="66"/>
      <c r="D440" s="67"/>
    </row>
    <row r="441" spans="1:4" x14ac:dyDescent="0.3">
      <c r="A441" s="64"/>
      <c r="B441" s="65"/>
      <c r="C441" s="66"/>
      <c r="D441" s="67"/>
    </row>
    <row r="442" spans="1:4" x14ac:dyDescent="0.3">
      <c r="A442" s="64"/>
      <c r="B442" s="65"/>
      <c r="C442" s="66"/>
      <c r="D442" s="67"/>
    </row>
    <row r="443" spans="1:4" x14ac:dyDescent="0.3">
      <c r="A443" s="64"/>
      <c r="B443" s="65"/>
      <c r="C443" s="66"/>
      <c r="D443" s="67"/>
    </row>
    <row r="444" spans="1:4" x14ac:dyDescent="0.3">
      <c r="A444" s="64"/>
      <c r="B444" s="65"/>
      <c r="C444" s="66"/>
      <c r="D444" s="67"/>
    </row>
    <row r="445" spans="1:4" x14ac:dyDescent="0.3">
      <c r="A445" s="64"/>
      <c r="B445" s="65"/>
      <c r="C445" s="66"/>
      <c r="D445" s="67"/>
    </row>
    <row r="446" spans="1:4" x14ac:dyDescent="0.3">
      <c r="A446" s="64"/>
      <c r="B446" s="65"/>
      <c r="C446" s="66"/>
      <c r="D446" s="67"/>
    </row>
    <row r="447" spans="1:4" x14ac:dyDescent="0.3">
      <c r="A447" s="64"/>
      <c r="B447" s="65"/>
      <c r="C447" s="66"/>
      <c r="D447" s="67"/>
    </row>
    <row r="448" spans="1:4" x14ac:dyDescent="0.3">
      <c r="A448" s="64"/>
      <c r="B448" s="65"/>
      <c r="C448" s="66"/>
      <c r="D448" s="67"/>
    </row>
    <row r="449" spans="1:4" x14ac:dyDescent="0.3">
      <c r="A449" s="64"/>
      <c r="B449" s="65"/>
      <c r="C449" s="66"/>
      <c r="D449" s="67"/>
    </row>
    <row r="450" spans="1:4" x14ac:dyDescent="0.3">
      <c r="A450" s="64"/>
      <c r="B450" s="65"/>
      <c r="C450" s="66"/>
      <c r="D450" s="67"/>
    </row>
    <row r="451" spans="1:4" x14ac:dyDescent="0.3">
      <c r="A451" s="64"/>
      <c r="B451" s="65"/>
      <c r="C451" s="66"/>
      <c r="D451" s="67"/>
    </row>
    <row r="452" spans="1:4" x14ac:dyDescent="0.3">
      <c r="A452" s="64"/>
      <c r="B452" s="65"/>
      <c r="C452" s="66"/>
      <c r="D452" s="67"/>
    </row>
    <row r="453" spans="1:4" x14ac:dyDescent="0.3">
      <c r="A453" s="64"/>
      <c r="B453" s="65"/>
      <c r="C453" s="66"/>
      <c r="D453" s="67"/>
    </row>
    <row r="454" spans="1:4" x14ac:dyDescent="0.3">
      <c r="A454" s="64"/>
      <c r="B454" s="65"/>
      <c r="C454" s="66"/>
      <c r="D454" s="67"/>
    </row>
    <row r="455" spans="1:4" x14ac:dyDescent="0.3">
      <c r="A455" s="64"/>
      <c r="B455" s="65"/>
      <c r="C455" s="66"/>
      <c r="D455" s="67"/>
    </row>
    <row r="456" spans="1:4" x14ac:dyDescent="0.3">
      <c r="A456" s="64"/>
      <c r="B456" s="65"/>
      <c r="C456" s="66"/>
      <c r="D456" s="67"/>
    </row>
    <row r="457" spans="1:4" x14ac:dyDescent="0.3">
      <c r="A457" s="64"/>
      <c r="B457" s="65"/>
      <c r="C457" s="66"/>
      <c r="D457" s="67"/>
    </row>
    <row r="458" spans="1:4" x14ac:dyDescent="0.3">
      <c r="A458" s="64"/>
      <c r="B458" s="65"/>
      <c r="C458" s="66"/>
      <c r="D458" s="67"/>
    </row>
    <row r="459" spans="1:4" x14ac:dyDescent="0.3">
      <c r="A459" s="64"/>
      <c r="B459" s="65"/>
      <c r="C459" s="66"/>
      <c r="D459" s="67"/>
    </row>
    <row r="460" spans="1:4" x14ac:dyDescent="0.3">
      <c r="A460" s="64"/>
      <c r="B460" s="65"/>
      <c r="C460" s="66"/>
      <c r="D460" s="67"/>
    </row>
    <row r="461" spans="1:4" x14ac:dyDescent="0.3">
      <c r="A461" s="64"/>
      <c r="B461" s="65"/>
      <c r="C461" s="66"/>
      <c r="D461" s="67"/>
    </row>
    <row r="462" spans="1:4" x14ac:dyDescent="0.3">
      <c r="A462" s="64"/>
      <c r="B462" s="65"/>
      <c r="C462" s="66"/>
      <c r="D462" s="67"/>
    </row>
    <row r="463" spans="1:4" x14ac:dyDescent="0.3">
      <c r="A463" s="64"/>
      <c r="B463" s="65"/>
      <c r="C463" s="66"/>
      <c r="D463" s="67"/>
    </row>
    <row r="464" spans="1:4" x14ac:dyDescent="0.3">
      <c r="A464" s="64"/>
      <c r="B464" s="65"/>
      <c r="C464" s="66"/>
      <c r="D464" s="67"/>
    </row>
    <row r="465" spans="1:4" x14ac:dyDescent="0.3">
      <c r="A465" s="64"/>
      <c r="B465" s="65"/>
      <c r="C465" s="66"/>
      <c r="D465" s="67"/>
    </row>
    <row r="466" spans="1:4" x14ac:dyDescent="0.3">
      <c r="A466" s="64"/>
      <c r="B466" s="65"/>
      <c r="C466" s="66"/>
      <c r="D466" s="67"/>
    </row>
    <row r="467" spans="1:4" x14ac:dyDescent="0.3">
      <c r="A467" s="64"/>
      <c r="B467" s="65"/>
      <c r="C467" s="66"/>
      <c r="D467" s="67"/>
    </row>
    <row r="468" spans="1:4" x14ac:dyDescent="0.3">
      <c r="A468" s="64"/>
      <c r="B468" s="65"/>
      <c r="C468" s="66"/>
      <c r="D468" s="67"/>
    </row>
    <row r="469" spans="1:4" x14ac:dyDescent="0.3">
      <c r="A469" s="64"/>
      <c r="B469" s="65"/>
      <c r="C469" s="66"/>
      <c r="D469" s="67"/>
    </row>
    <row r="470" spans="1:4" x14ac:dyDescent="0.3">
      <c r="A470" s="64"/>
      <c r="B470" s="65"/>
      <c r="C470" s="66"/>
      <c r="D470" s="67"/>
    </row>
    <row r="471" spans="1:4" x14ac:dyDescent="0.3">
      <c r="A471" s="64"/>
      <c r="B471" s="65"/>
      <c r="C471" s="66"/>
      <c r="D471" s="67"/>
    </row>
    <row r="472" spans="1:4" x14ac:dyDescent="0.3">
      <c r="A472" s="64"/>
      <c r="B472" s="65"/>
      <c r="C472" s="66"/>
      <c r="D472" s="67"/>
    </row>
    <row r="473" spans="1:4" x14ac:dyDescent="0.3">
      <c r="A473" s="64"/>
      <c r="B473" s="65"/>
      <c r="C473" s="66"/>
      <c r="D473" s="67"/>
    </row>
    <row r="474" spans="1:4" x14ac:dyDescent="0.3">
      <c r="A474" s="64"/>
      <c r="B474" s="65"/>
      <c r="C474" s="66"/>
      <c r="D474" s="67"/>
    </row>
    <row r="475" spans="1:4" x14ac:dyDescent="0.3">
      <c r="A475" s="64"/>
      <c r="B475" s="65"/>
      <c r="C475" s="66"/>
      <c r="D475" s="67"/>
    </row>
    <row r="476" spans="1:4" x14ac:dyDescent="0.3">
      <c r="A476" s="64"/>
      <c r="B476" s="65"/>
      <c r="C476" s="66"/>
      <c r="D476" s="67"/>
    </row>
    <row r="477" spans="1:4" x14ac:dyDescent="0.3">
      <c r="A477" s="64"/>
      <c r="B477" s="65"/>
      <c r="C477" s="66"/>
      <c r="D477" s="67"/>
    </row>
    <row r="478" spans="1:4" x14ac:dyDescent="0.3">
      <c r="A478" s="64"/>
      <c r="B478" s="65"/>
      <c r="C478" s="66"/>
      <c r="D478" s="67"/>
    </row>
    <row r="479" spans="1:4" x14ac:dyDescent="0.3">
      <c r="A479" s="64"/>
      <c r="B479" s="65"/>
      <c r="C479" s="66"/>
      <c r="D479" s="67"/>
    </row>
    <row r="480" spans="1:4" x14ac:dyDescent="0.3">
      <c r="A480" s="64"/>
      <c r="B480" s="65"/>
      <c r="C480" s="66"/>
      <c r="D480" s="67"/>
    </row>
    <row r="481" spans="1:4" x14ac:dyDescent="0.3">
      <c r="A481" s="64"/>
      <c r="B481" s="65"/>
      <c r="C481" s="66"/>
      <c r="D481" s="67"/>
    </row>
    <row r="482" spans="1:4" x14ac:dyDescent="0.3">
      <c r="A482" s="64"/>
      <c r="B482" s="65"/>
      <c r="C482" s="66"/>
      <c r="D482" s="67"/>
    </row>
    <row r="483" spans="1:4" x14ac:dyDescent="0.3">
      <c r="A483" s="64"/>
      <c r="B483" s="65"/>
      <c r="C483" s="66"/>
      <c r="D483" s="67"/>
    </row>
    <row r="484" spans="1:4" x14ac:dyDescent="0.3">
      <c r="A484" s="64"/>
      <c r="B484" s="65"/>
      <c r="C484" s="66"/>
      <c r="D484" s="67"/>
    </row>
    <row r="485" spans="1:4" x14ac:dyDescent="0.3">
      <c r="A485" s="64"/>
      <c r="B485" s="65"/>
      <c r="C485" s="66"/>
      <c r="D485" s="67"/>
    </row>
    <row r="486" spans="1:4" x14ac:dyDescent="0.3">
      <c r="A486" s="64"/>
      <c r="B486" s="65"/>
      <c r="C486" s="66"/>
      <c r="D486" s="67"/>
    </row>
    <row r="487" spans="1:4" x14ac:dyDescent="0.3">
      <c r="A487" s="64"/>
      <c r="B487" s="65"/>
      <c r="C487" s="66"/>
      <c r="D487" s="67"/>
    </row>
    <row r="488" spans="1:4" x14ac:dyDescent="0.3">
      <c r="A488" s="64"/>
      <c r="B488" s="65"/>
      <c r="C488" s="66"/>
      <c r="D488" s="67"/>
    </row>
    <row r="489" spans="1:4" x14ac:dyDescent="0.3">
      <c r="A489" s="64"/>
      <c r="B489" s="65"/>
      <c r="C489" s="66"/>
      <c r="D489" s="67"/>
    </row>
    <row r="490" spans="1:4" x14ac:dyDescent="0.3">
      <c r="A490" s="64"/>
      <c r="B490" s="65"/>
      <c r="C490" s="66"/>
      <c r="D490" s="67"/>
    </row>
    <row r="491" spans="1:4" x14ac:dyDescent="0.3">
      <c r="A491" s="64"/>
      <c r="B491" s="65"/>
      <c r="C491" s="66"/>
      <c r="D491" s="67"/>
    </row>
    <row r="492" spans="1:4" x14ac:dyDescent="0.3">
      <c r="A492" s="64"/>
      <c r="B492" s="65"/>
      <c r="C492" s="66"/>
      <c r="D492" s="67"/>
    </row>
    <row r="493" spans="1:4" x14ac:dyDescent="0.3">
      <c r="A493" s="64"/>
      <c r="B493" s="65"/>
      <c r="C493" s="66"/>
      <c r="D493" s="67"/>
    </row>
    <row r="494" spans="1:4" x14ac:dyDescent="0.3">
      <c r="A494" s="64"/>
      <c r="B494" s="65"/>
      <c r="C494" s="66"/>
      <c r="D494" s="67"/>
    </row>
    <row r="495" spans="1:4" x14ac:dyDescent="0.3">
      <c r="A495" s="64"/>
      <c r="B495" s="65"/>
      <c r="C495" s="66"/>
      <c r="D495" s="67"/>
    </row>
    <row r="496" spans="1:4" x14ac:dyDescent="0.3">
      <c r="A496" s="64"/>
      <c r="B496" s="65"/>
      <c r="C496" s="66"/>
      <c r="D496" s="67"/>
    </row>
    <row r="497" spans="1:4" x14ac:dyDescent="0.3">
      <c r="A497" s="64"/>
      <c r="B497" s="65"/>
      <c r="C497" s="66"/>
      <c r="D497" s="67"/>
    </row>
    <row r="498" spans="1:4" x14ac:dyDescent="0.3">
      <c r="A498" s="64"/>
      <c r="B498" s="65"/>
      <c r="C498" s="66"/>
      <c r="D498" s="67"/>
    </row>
    <row r="499" spans="1:4" x14ac:dyDescent="0.3">
      <c r="A499" s="64"/>
      <c r="B499" s="65"/>
      <c r="C499" s="66"/>
      <c r="D499" s="67"/>
    </row>
    <row r="500" spans="1:4" x14ac:dyDescent="0.3">
      <c r="A500" s="64"/>
      <c r="B500" s="65"/>
      <c r="C500" s="66"/>
      <c r="D500" s="67"/>
    </row>
    <row r="501" spans="1:4" x14ac:dyDescent="0.3">
      <c r="A501" s="64"/>
      <c r="B501" s="65"/>
      <c r="C501" s="66"/>
      <c r="D501" s="67"/>
    </row>
    <row r="502" spans="1:4" x14ac:dyDescent="0.3">
      <c r="A502" s="64"/>
      <c r="B502" s="65"/>
      <c r="C502" s="66"/>
      <c r="D502" s="67"/>
    </row>
    <row r="503" spans="1:4" x14ac:dyDescent="0.3">
      <c r="A503" s="64"/>
      <c r="B503" s="65"/>
      <c r="C503" s="66"/>
      <c r="D503" s="67"/>
    </row>
    <row r="504" spans="1:4" x14ac:dyDescent="0.3">
      <c r="A504" s="64"/>
      <c r="B504" s="65"/>
      <c r="C504" s="66"/>
      <c r="D504" s="67"/>
    </row>
    <row r="505" spans="1:4" x14ac:dyDescent="0.3">
      <c r="A505" s="64"/>
      <c r="B505" s="65"/>
      <c r="C505" s="66"/>
      <c r="D505" s="67"/>
    </row>
    <row r="506" spans="1:4" x14ac:dyDescent="0.3">
      <c r="A506" s="64"/>
      <c r="B506" s="65"/>
      <c r="C506" s="66"/>
      <c r="D506" s="67"/>
    </row>
    <row r="507" spans="1:4" x14ac:dyDescent="0.3">
      <c r="A507" s="64"/>
      <c r="B507" s="65"/>
      <c r="C507" s="66"/>
      <c r="D507" s="67"/>
    </row>
    <row r="508" spans="1:4" x14ac:dyDescent="0.3">
      <c r="A508" s="64"/>
      <c r="B508" s="65"/>
      <c r="C508" s="66"/>
      <c r="D508" s="67"/>
    </row>
    <row r="509" spans="1:4" x14ac:dyDescent="0.3">
      <c r="A509" s="64"/>
      <c r="B509" s="65"/>
      <c r="C509" s="66"/>
      <c r="D509" s="67"/>
    </row>
    <row r="510" spans="1:4" x14ac:dyDescent="0.3">
      <c r="A510" s="64"/>
      <c r="B510" s="65"/>
      <c r="C510" s="66"/>
      <c r="D510" s="67"/>
    </row>
    <row r="511" spans="1:4" x14ac:dyDescent="0.3">
      <c r="A511" s="64"/>
      <c r="B511" s="65"/>
      <c r="C511" s="66"/>
      <c r="D511" s="67"/>
    </row>
    <row r="512" spans="1:4" x14ac:dyDescent="0.3">
      <c r="A512" s="64"/>
      <c r="B512" s="65"/>
      <c r="C512" s="66"/>
      <c r="D512" s="67"/>
    </row>
    <row r="513" spans="1:4" x14ac:dyDescent="0.3">
      <c r="A513" s="64"/>
      <c r="B513" s="65"/>
      <c r="C513" s="66"/>
      <c r="D513" s="67"/>
    </row>
    <row r="514" spans="1:4" x14ac:dyDescent="0.3">
      <c r="A514" s="64"/>
      <c r="B514" s="65"/>
      <c r="C514" s="66"/>
      <c r="D514" s="67"/>
    </row>
    <row r="515" spans="1:4" x14ac:dyDescent="0.3">
      <c r="A515" s="64"/>
      <c r="B515" s="65"/>
      <c r="C515" s="66"/>
      <c r="D515" s="67"/>
    </row>
    <row r="516" spans="1:4" x14ac:dyDescent="0.3">
      <c r="A516" s="64"/>
      <c r="B516" s="65"/>
      <c r="C516" s="66"/>
      <c r="D516" s="67"/>
    </row>
    <row r="517" spans="1:4" x14ac:dyDescent="0.3">
      <c r="A517" s="64"/>
      <c r="B517" s="65"/>
      <c r="C517" s="66"/>
      <c r="D517" s="67"/>
    </row>
    <row r="518" spans="1:4" x14ac:dyDescent="0.3">
      <c r="A518" s="64"/>
      <c r="B518" s="65"/>
      <c r="C518" s="66"/>
      <c r="D518" s="67"/>
    </row>
    <row r="519" spans="1:4" x14ac:dyDescent="0.3">
      <c r="A519" s="64"/>
      <c r="B519" s="65"/>
      <c r="C519" s="66"/>
      <c r="D519" s="67"/>
    </row>
    <row r="520" spans="1:4" x14ac:dyDescent="0.3">
      <c r="A520" s="64"/>
      <c r="B520" s="65"/>
      <c r="C520" s="66"/>
      <c r="D520" s="67"/>
    </row>
    <row r="521" spans="1:4" x14ac:dyDescent="0.3">
      <c r="A521" s="64"/>
      <c r="B521" s="65"/>
      <c r="C521" s="66"/>
      <c r="D521" s="67"/>
    </row>
    <row r="522" spans="1:4" x14ac:dyDescent="0.3">
      <c r="A522" s="64"/>
      <c r="B522" s="65"/>
      <c r="C522" s="66"/>
      <c r="D522" s="67"/>
    </row>
    <row r="523" spans="1:4" x14ac:dyDescent="0.3">
      <c r="A523" s="64"/>
      <c r="B523" s="65"/>
      <c r="C523" s="66"/>
      <c r="D523" s="67"/>
    </row>
    <row r="524" spans="1:4" x14ac:dyDescent="0.3">
      <c r="A524" s="64"/>
      <c r="B524" s="65"/>
      <c r="C524" s="66"/>
      <c r="D524" s="67"/>
    </row>
    <row r="525" spans="1:4" x14ac:dyDescent="0.3">
      <c r="A525" s="64"/>
      <c r="B525" s="65"/>
      <c r="C525" s="66"/>
      <c r="D525" s="67"/>
    </row>
    <row r="526" spans="1:4" x14ac:dyDescent="0.3">
      <c r="A526" s="64"/>
      <c r="B526" s="65"/>
      <c r="C526" s="66"/>
      <c r="D526" s="67"/>
    </row>
    <row r="527" spans="1:4" x14ac:dyDescent="0.3">
      <c r="A527" s="64"/>
      <c r="B527" s="65"/>
      <c r="C527" s="66"/>
      <c r="D527" s="67"/>
    </row>
    <row r="528" spans="1:4" x14ac:dyDescent="0.3">
      <c r="A528" s="64"/>
      <c r="B528" s="65"/>
      <c r="C528" s="66"/>
      <c r="D528" s="67"/>
    </row>
    <row r="529" spans="1:4" x14ac:dyDescent="0.3">
      <c r="A529" s="64"/>
      <c r="B529" s="65"/>
      <c r="C529" s="66"/>
      <c r="D529" s="67"/>
    </row>
    <row r="530" spans="1:4" x14ac:dyDescent="0.3">
      <c r="A530" s="64"/>
      <c r="B530" s="65"/>
      <c r="C530" s="66"/>
      <c r="D530" s="67"/>
    </row>
    <row r="531" spans="1:4" x14ac:dyDescent="0.3">
      <c r="A531" s="64"/>
      <c r="B531" s="65"/>
      <c r="C531" s="66"/>
      <c r="D531" s="67"/>
    </row>
    <row r="532" spans="1:4" x14ac:dyDescent="0.3">
      <c r="A532" s="64"/>
      <c r="B532" s="65"/>
      <c r="C532" s="66"/>
      <c r="D532" s="67"/>
    </row>
    <row r="533" spans="1:4" x14ac:dyDescent="0.3">
      <c r="A533" s="64"/>
      <c r="B533" s="65"/>
      <c r="C533" s="66"/>
      <c r="D533" s="67"/>
    </row>
    <row r="534" spans="1:4" x14ac:dyDescent="0.3">
      <c r="A534" s="64"/>
      <c r="B534" s="65"/>
      <c r="C534" s="66"/>
      <c r="D534" s="67"/>
    </row>
    <row r="535" spans="1:4" x14ac:dyDescent="0.3">
      <c r="A535" s="64"/>
      <c r="B535" s="65"/>
      <c r="C535" s="66"/>
      <c r="D535" s="67"/>
    </row>
    <row r="536" spans="1:4" x14ac:dyDescent="0.3">
      <c r="A536" s="64"/>
      <c r="B536" s="65"/>
      <c r="C536" s="66"/>
      <c r="D536" s="67"/>
    </row>
    <row r="537" spans="1:4" x14ac:dyDescent="0.3">
      <c r="A537" s="64"/>
      <c r="B537" s="65"/>
      <c r="C537" s="66"/>
      <c r="D537" s="67"/>
    </row>
    <row r="538" spans="1:4" x14ac:dyDescent="0.3">
      <c r="A538" s="64"/>
      <c r="B538" s="65"/>
      <c r="C538" s="66"/>
      <c r="D538" s="67"/>
    </row>
    <row r="539" spans="1:4" x14ac:dyDescent="0.3">
      <c r="A539" s="64"/>
      <c r="B539" s="65"/>
      <c r="C539" s="66"/>
      <c r="D539" s="67"/>
    </row>
    <row r="540" spans="1:4" x14ac:dyDescent="0.3">
      <c r="A540" s="64"/>
      <c r="B540" s="65"/>
      <c r="C540" s="66"/>
      <c r="D540" s="67"/>
    </row>
    <row r="541" spans="1:4" x14ac:dyDescent="0.3">
      <c r="A541" s="64"/>
      <c r="B541" s="65"/>
      <c r="C541" s="66"/>
      <c r="D541" s="67"/>
    </row>
    <row r="542" spans="1:4" x14ac:dyDescent="0.3">
      <c r="A542" s="64"/>
      <c r="B542" s="65"/>
      <c r="C542" s="66"/>
      <c r="D542" s="67"/>
    </row>
    <row r="543" spans="1:4" x14ac:dyDescent="0.3">
      <c r="A543" s="64"/>
      <c r="B543" s="65"/>
      <c r="C543" s="66"/>
      <c r="D543" s="67"/>
    </row>
    <row r="544" spans="1:4" x14ac:dyDescent="0.3">
      <c r="A544" s="64"/>
      <c r="B544" s="65"/>
      <c r="C544" s="66"/>
      <c r="D544" s="67"/>
    </row>
    <row r="545" spans="1:4" x14ac:dyDescent="0.3">
      <c r="A545" s="64"/>
      <c r="B545" s="65"/>
      <c r="C545" s="66"/>
      <c r="D545" s="67"/>
    </row>
    <row r="546" spans="1:4" x14ac:dyDescent="0.3">
      <c r="A546" s="64"/>
      <c r="B546" s="65"/>
      <c r="C546" s="66"/>
      <c r="D546" s="67"/>
    </row>
    <row r="547" spans="1:4" x14ac:dyDescent="0.3">
      <c r="A547" s="64"/>
      <c r="B547" s="65"/>
      <c r="C547" s="66"/>
      <c r="D547" s="67"/>
    </row>
    <row r="548" spans="1:4" x14ac:dyDescent="0.3">
      <c r="A548" s="64"/>
      <c r="B548" s="65"/>
      <c r="C548" s="66"/>
      <c r="D548" s="67"/>
    </row>
    <row r="549" spans="1:4" x14ac:dyDescent="0.3">
      <c r="A549" s="64"/>
      <c r="B549" s="65"/>
      <c r="C549" s="66"/>
      <c r="D549" s="67"/>
    </row>
    <row r="550" spans="1:4" x14ac:dyDescent="0.3">
      <c r="A550" s="64"/>
      <c r="B550" s="65"/>
      <c r="C550" s="66"/>
      <c r="D550" s="67"/>
    </row>
    <row r="551" spans="1:4" x14ac:dyDescent="0.3">
      <c r="A551" s="64"/>
      <c r="B551" s="65"/>
      <c r="C551" s="66"/>
      <c r="D551" s="67"/>
    </row>
    <row r="552" spans="1:4" x14ac:dyDescent="0.3">
      <c r="A552" s="64"/>
      <c r="B552" s="65"/>
      <c r="C552" s="66"/>
      <c r="D552" s="67"/>
    </row>
    <row r="553" spans="1:4" x14ac:dyDescent="0.3">
      <c r="A553" s="64"/>
      <c r="B553" s="65"/>
      <c r="C553" s="66"/>
      <c r="D553" s="67"/>
    </row>
    <row r="554" spans="1:4" x14ac:dyDescent="0.3">
      <c r="A554" s="64"/>
      <c r="B554" s="65"/>
      <c r="C554" s="66"/>
      <c r="D554" s="67"/>
    </row>
    <row r="555" spans="1:4" x14ac:dyDescent="0.3">
      <c r="A555" s="64"/>
      <c r="B555" s="65"/>
      <c r="C555" s="66"/>
      <c r="D555" s="67"/>
    </row>
    <row r="556" spans="1:4" x14ac:dyDescent="0.3">
      <c r="A556" s="64"/>
      <c r="B556" s="65"/>
      <c r="C556" s="66"/>
      <c r="D556" s="67"/>
    </row>
    <row r="557" spans="1:4" x14ac:dyDescent="0.3">
      <c r="A557" s="64"/>
      <c r="B557" s="65"/>
      <c r="C557" s="66"/>
      <c r="D557" s="67"/>
    </row>
    <row r="558" spans="1:4" x14ac:dyDescent="0.3">
      <c r="A558" s="64"/>
      <c r="B558" s="65"/>
      <c r="C558" s="66"/>
      <c r="D558" s="67"/>
    </row>
    <row r="559" spans="1:4" x14ac:dyDescent="0.3">
      <c r="A559" s="64"/>
      <c r="B559" s="65"/>
      <c r="C559" s="66"/>
      <c r="D559" s="67"/>
    </row>
    <row r="560" spans="1:4" x14ac:dyDescent="0.3">
      <c r="A560" s="64"/>
      <c r="B560" s="65"/>
      <c r="C560" s="66"/>
      <c r="D560" s="67"/>
    </row>
    <row r="561" spans="1:4" x14ac:dyDescent="0.3">
      <c r="A561" s="64"/>
      <c r="B561" s="65"/>
      <c r="C561" s="66"/>
      <c r="D561" s="67"/>
    </row>
    <row r="562" spans="1:4" x14ac:dyDescent="0.3">
      <c r="A562" s="64"/>
      <c r="B562" s="65"/>
      <c r="C562" s="66"/>
      <c r="D562" s="67"/>
    </row>
    <row r="563" spans="1:4" x14ac:dyDescent="0.3">
      <c r="A563" s="64"/>
      <c r="B563" s="65"/>
      <c r="C563" s="66"/>
      <c r="D563" s="67"/>
    </row>
    <row r="564" spans="1:4" x14ac:dyDescent="0.3">
      <c r="A564" s="64"/>
      <c r="B564" s="65"/>
      <c r="C564" s="66"/>
      <c r="D564" s="67"/>
    </row>
    <row r="565" spans="1:4" x14ac:dyDescent="0.3">
      <c r="A565" s="64"/>
      <c r="B565" s="65"/>
      <c r="C565" s="66"/>
      <c r="D565" s="67"/>
    </row>
    <row r="566" spans="1:4" x14ac:dyDescent="0.3">
      <c r="A566" s="64"/>
      <c r="B566" s="65"/>
      <c r="C566" s="66"/>
      <c r="D566" s="67"/>
    </row>
    <row r="567" spans="1:4" x14ac:dyDescent="0.3">
      <c r="A567" s="64"/>
      <c r="B567" s="65"/>
      <c r="C567" s="66"/>
      <c r="D567" s="67"/>
    </row>
    <row r="568" spans="1:4" x14ac:dyDescent="0.3">
      <c r="A568" s="64"/>
      <c r="B568" s="65"/>
      <c r="C568" s="66"/>
      <c r="D568" s="67"/>
    </row>
    <row r="569" spans="1:4" x14ac:dyDescent="0.3">
      <c r="A569" s="64"/>
      <c r="B569" s="65"/>
      <c r="C569" s="66"/>
      <c r="D569" s="67"/>
    </row>
    <row r="570" spans="1:4" x14ac:dyDescent="0.3">
      <c r="A570" s="64"/>
      <c r="B570" s="65"/>
      <c r="C570" s="66"/>
      <c r="D570" s="67"/>
    </row>
    <row r="571" spans="1:4" x14ac:dyDescent="0.3">
      <c r="A571" s="64"/>
      <c r="B571" s="65"/>
      <c r="C571" s="66"/>
      <c r="D571" s="67"/>
    </row>
    <row r="572" spans="1:4" x14ac:dyDescent="0.3">
      <c r="A572" s="64"/>
      <c r="B572" s="65"/>
      <c r="C572" s="66"/>
      <c r="D572" s="67"/>
    </row>
    <row r="573" spans="1:4" x14ac:dyDescent="0.3">
      <c r="A573" s="64"/>
      <c r="B573" s="65"/>
      <c r="C573" s="66"/>
      <c r="D573" s="67"/>
    </row>
    <row r="574" spans="1:4" x14ac:dyDescent="0.3">
      <c r="A574" s="64"/>
      <c r="B574" s="65"/>
      <c r="C574" s="66"/>
      <c r="D574" s="67"/>
    </row>
    <row r="575" spans="1:4" x14ac:dyDescent="0.3">
      <c r="A575" s="64"/>
      <c r="B575" s="65"/>
      <c r="C575" s="66"/>
      <c r="D575" s="67"/>
    </row>
    <row r="576" spans="1:4" x14ac:dyDescent="0.3">
      <c r="A576" s="64"/>
      <c r="B576" s="65"/>
      <c r="C576" s="66"/>
      <c r="D576" s="67"/>
    </row>
    <row r="577" spans="1:4" x14ac:dyDescent="0.3">
      <c r="A577" s="64"/>
      <c r="B577" s="65"/>
      <c r="C577" s="66"/>
      <c r="D577" s="67"/>
    </row>
    <row r="578" spans="1:4" x14ac:dyDescent="0.3">
      <c r="A578" s="64"/>
      <c r="B578" s="65"/>
      <c r="C578" s="66"/>
      <c r="D578" s="67"/>
    </row>
    <row r="579" spans="1:4" x14ac:dyDescent="0.3">
      <c r="A579" s="64"/>
      <c r="B579" s="65"/>
      <c r="C579" s="66"/>
      <c r="D579" s="67"/>
    </row>
    <row r="580" spans="1:4" x14ac:dyDescent="0.3">
      <c r="A580" s="64"/>
      <c r="B580" s="65"/>
      <c r="C580" s="66"/>
      <c r="D580" s="67"/>
    </row>
    <row r="581" spans="1:4" x14ac:dyDescent="0.3">
      <c r="A581" s="64"/>
      <c r="B581" s="65"/>
      <c r="C581" s="66"/>
      <c r="D581" s="67"/>
    </row>
    <row r="582" spans="1:4" x14ac:dyDescent="0.3">
      <c r="A582" s="64"/>
      <c r="B582" s="65"/>
      <c r="C582" s="66"/>
      <c r="D582" s="67"/>
    </row>
    <row r="583" spans="1:4" x14ac:dyDescent="0.3">
      <c r="A583" s="64"/>
      <c r="B583" s="65"/>
      <c r="C583" s="66"/>
      <c r="D583" s="67"/>
    </row>
    <row r="584" spans="1:4" x14ac:dyDescent="0.3">
      <c r="A584" s="64"/>
      <c r="B584" s="65"/>
      <c r="C584" s="66"/>
      <c r="D584" s="67"/>
    </row>
    <row r="585" spans="1:4" x14ac:dyDescent="0.3">
      <c r="A585" s="64"/>
      <c r="B585" s="65"/>
      <c r="C585" s="66"/>
      <c r="D585" s="67"/>
    </row>
    <row r="586" spans="1:4" x14ac:dyDescent="0.3">
      <c r="A586" s="64"/>
      <c r="B586" s="65"/>
      <c r="C586" s="66"/>
      <c r="D586" s="67"/>
    </row>
    <row r="587" spans="1:4" x14ac:dyDescent="0.3">
      <c r="A587" s="64"/>
      <c r="B587" s="65"/>
      <c r="C587" s="66"/>
      <c r="D587" s="67"/>
    </row>
    <row r="588" spans="1:4" x14ac:dyDescent="0.3">
      <c r="A588" s="64"/>
      <c r="B588" s="65"/>
      <c r="C588" s="66"/>
      <c r="D588" s="67"/>
    </row>
    <row r="589" spans="1:4" x14ac:dyDescent="0.3">
      <c r="A589" s="64"/>
      <c r="B589" s="65"/>
      <c r="C589" s="66"/>
      <c r="D589" s="67"/>
    </row>
    <row r="590" spans="1:4" x14ac:dyDescent="0.3">
      <c r="A590" s="64"/>
      <c r="B590" s="65"/>
      <c r="C590" s="66"/>
      <c r="D590" s="67"/>
    </row>
    <row r="591" spans="1:4" x14ac:dyDescent="0.3">
      <c r="A591" s="64"/>
      <c r="B591" s="65"/>
      <c r="C591" s="66"/>
      <c r="D591" s="67"/>
    </row>
    <row r="592" spans="1:4" x14ac:dyDescent="0.3">
      <c r="A592" s="64"/>
      <c r="B592" s="65"/>
      <c r="C592" s="66"/>
      <c r="D592" s="67"/>
    </row>
    <row r="593" spans="1:4" x14ac:dyDescent="0.3">
      <c r="A593" s="64"/>
      <c r="B593" s="65"/>
      <c r="C593" s="66"/>
      <c r="D593" s="67"/>
    </row>
    <row r="594" spans="1:4" x14ac:dyDescent="0.3">
      <c r="A594" s="64"/>
      <c r="B594" s="65"/>
      <c r="C594" s="66"/>
      <c r="D594" s="67"/>
    </row>
    <row r="595" spans="1:4" x14ac:dyDescent="0.3">
      <c r="A595" s="64"/>
      <c r="B595" s="65"/>
      <c r="C595" s="66"/>
      <c r="D595" s="67"/>
    </row>
    <row r="596" spans="1:4" x14ac:dyDescent="0.3">
      <c r="A596" s="64"/>
      <c r="B596" s="65"/>
      <c r="C596" s="66"/>
      <c r="D596" s="67"/>
    </row>
    <row r="597" spans="1:4" x14ac:dyDescent="0.3">
      <c r="A597" s="64"/>
      <c r="B597" s="65"/>
      <c r="C597" s="66"/>
      <c r="D597" s="67"/>
    </row>
    <row r="598" spans="1:4" x14ac:dyDescent="0.3">
      <c r="A598" s="64"/>
      <c r="B598" s="65"/>
      <c r="C598" s="66"/>
      <c r="D598" s="67"/>
    </row>
    <row r="599" spans="1:4" x14ac:dyDescent="0.3">
      <c r="A599" s="64"/>
      <c r="B599" s="65"/>
      <c r="C599" s="66"/>
      <c r="D599" s="67"/>
    </row>
    <row r="600" spans="1:4" x14ac:dyDescent="0.3">
      <c r="A600" s="64"/>
      <c r="B600" s="65"/>
      <c r="C600" s="66"/>
      <c r="D600" s="67"/>
    </row>
    <row r="601" spans="1:4" x14ac:dyDescent="0.3">
      <c r="A601" s="64"/>
      <c r="B601" s="65"/>
      <c r="C601" s="66"/>
      <c r="D601" s="67"/>
    </row>
    <row r="602" spans="1:4" x14ac:dyDescent="0.3">
      <c r="A602" s="64"/>
      <c r="B602" s="65"/>
      <c r="C602" s="66"/>
      <c r="D602" s="67"/>
    </row>
    <row r="603" spans="1:4" x14ac:dyDescent="0.3">
      <c r="A603" s="64"/>
      <c r="B603" s="65"/>
      <c r="C603" s="66"/>
      <c r="D603" s="67"/>
    </row>
    <row r="604" spans="1:4" x14ac:dyDescent="0.3">
      <c r="A604" s="64"/>
      <c r="B604" s="65"/>
      <c r="C604" s="66"/>
      <c r="D604" s="67"/>
    </row>
    <row r="605" spans="1:4" x14ac:dyDescent="0.3">
      <c r="A605" s="64"/>
      <c r="B605" s="65"/>
      <c r="C605" s="66"/>
      <c r="D605" s="67"/>
    </row>
    <row r="606" spans="1:4" x14ac:dyDescent="0.3">
      <c r="A606" s="64"/>
      <c r="B606" s="65"/>
      <c r="C606" s="66"/>
      <c r="D606" s="67"/>
    </row>
    <row r="607" spans="1:4" x14ac:dyDescent="0.3">
      <c r="A607" s="64"/>
      <c r="B607" s="65"/>
      <c r="C607" s="66"/>
      <c r="D607" s="67"/>
    </row>
    <row r="608" spans="1:4" x14ac:dyDescent="0.3">
      <c r="A608" s="64"/>
      <c r="B608" s="65"/>
      <c r="C608" s="66"/>
      <c r="D608" s="67"/>
    </row>
    <row r="609" spans="1:4" x14ac:dyDescent="0.3">
      <c r="A609" s="64"/>
      <c r="B609" s="65"/>
      <c r="C609" s="66"/>
      <c r="D609" s="67"/>
    </row>
    <row r="610" spans="1:4" x14ac:dyDescent="0.3">
      <c r="A610" s="64"/>
      <c r="B610" s="65"/>
      <c r="C610" s="66"/>
      <c r="D610" s="67"/>
    </row>
    <row r="611" spans="1:4" x14ac:dyDescent="0.3">
      <c r="A611" s="64"/>
      <c r="B611" s="65"/>
      <c r="C611" s="66"/>
      <c r="D611" s="67"/>
    </row>
    <row r="612" spans="1:4" x14ac:dyDescent="0.3">
      <c r="A612" s="64"/>
      <c r="B612" s="65"/>
      <c r="C612" s="66"/>
      <c r="D612" s="67"/>
    </row>
    <row r="613" spans="1:4" x14ac:dyDescent="0.3">
      <c r="A613" s="64"/>
      <c r="B613" s="65"/>
      <c r="C613" s="66"/>
      <c r="D613" s="67"/>
    </row>
    <row r="614" spans="1:4" x14ac:dyDescent="0.3">
      <c r="A614" s="64"/>
      <c r="B614" s="65"/>
      <c r="C614" s="66"/>
      <c r="D614" s="67"/>
    </row>
    <row r="615" spans="1:4" x14ac:dyDescent="0.3">
      <c r="A615" s="64"/>
      <c r="B615" s="65"/>
      <c r="C615" s="66"/>
      <c r="D615" s="67"/>
    </row>
    <row r="616" spans="1:4" x14ac:dyDescent="0.3">
      <c r="A616" s="64"/>
      <c r="B616" s="65"/>
      <c r="C616" s="66"/>
      <c r="D616" s="67"/>
    </row>
    <row r="617" spans="1:4" x14ac:dyDescent="0.3">
      <c r="A617" s="64"/>
      <c r="B617" s="65"/>
      <c r="C617" s="66"/>
      <c r="D617" s="67"/>
    </row>
    <row r="618" spans="1:4" x14ac:dyDescent="0.3">
      <c r="A618" s="64"/>
      <c r="B618" s="65"/>
      <c r="C618" s="66"/>
      <c r="D618" s="67"/>
    </row>
    <row r="619" spans="1:4" x14ac:dyDescent="0.3">
      <c r="A619" s="64"/>
      <c r="B619" s="65"/>
      <c r="C619" s="66"/>
      <c r="D619" s="67"/>
    </row>
    <row r="620" spans="1:4" x14ac:dyDescent="0.3">
      <c r="A620" s="64"/>
      <c r="B620" s="65"/>
      <c r="C620" s="66"/>
      <c r="D620" s="67"/>
    </row>
    <row r="621" spans="1:4" x14ac:dyDescent="0.3">
      <c r="A621" s="64"/>
      <c r="B621" s="65"/>
      <c r="C621" s="66"/>
      <c r="D621" s="67"/>
    </row>
    <row r="622" spans="1:4" x14ac:dyDescent="0.3">
      <c r="A622" s="64"/>
      <c r="B622" s="65"/>
      <c r="C622" s="66"/>
      <c r="D622" s="67"/>
    </row>
    <row r="623" spans="1:4" x14ac:dyDescent="0.3">
      <c r="A623" s="64"/>
      <c r="B623" s="65"/>
      <c r="C623" s="66"/>
      <c r="D623" s="67"/>
    </row>
    <row r="624" spans="1:4" x14ac:dyDescent="0.3">
      <c r="A624" s="64"/>
      <c r="B624" s="65"/>
      <c r="C624" s="66"/>
      <c r="D624" s="67"/>
    </row>
    <row r="625" spans="1:4" x14ac:dyDescent="0.3">
      <c r="A625" s="64"/>
      <c r="B625" s="65"/>
      <c r="C625" s="66"/>
      <c r="D625" s="67"/>
    </row>
    <row r="626" spans="1:4" x14ac:dyDescent="0.3">
      <c r="A626" s="64"/>
      <c r="B626" s="65"/>
      <c r="C626" s="66"/>
      <c r="D626" s="67"/>
    </row>
    <row r="627" spans="1:4" x14ac:dyDescent="0.3">
      <c r="A627" s="64"/>
      <c r="B627" s="65"/>
      <c r="C627" s="66"/>
      <c r="D627" s="67"/>
    </row>
    <row r="628" spans="1:4" x14ac:dyDescent="0.3">
      <c r="A628" s="64"/>
      <c r="B628" s="65"/>
      <c r="C628" s="66"/>
      <c r="D628" s="67"/>
    </row>
    <row r="629" spans="1:4" x14ac:dyDescent="0.3">
      <c r="A629" s="64"/>
      <c r="B629" s="65"/>
      <c r="C629" s="66"/>
      <c r="D629" s="67"/>
    </row>
    <row r="630" spans="1:4" x14ac:dyDescent="0.3">
      <c r="A630" s="64"/>
      <c r="B630" s="65"/>
      <c r="C630" s="66"/>
      <c r="D630" s="67"/>
    </row>
    <row r="631" spans="1:4" x14ac:dyDescent="0.3">
      <c r="A631" s="64"/>
      <c r="B631" s="65"/>
      <c r="C631" s="66"/>
      <c r="D631" s="67"/>
    </row>
    <row r="632" spans="1:4" x14ac:dyDescent="0.3">
      <c r="A632" s="64"/>
      <c r="B632" s="65"/>
      <c r="C632" s="66"/>
      <c r="D632" s="67"/>
    </row>
    <row r="633" spans="1:4" x14ac:dyDescent="0.3">
      <c r="A633" s="64"/>
      <c r="B633" s="65"/>
      <c r="C633" s="66"/>
      <c r="D633" s="67"/>
    </row>
    <row r="634" spans="1:4" x14ac:dyDescent="0.3">
      <c r="A634" s="64"/>
      <c r="B634" s="65"/>
      <c r="C634" s="66"/>
      <c r="D634" s="67"/>
    </row>
    <row r="635" spans="1:4" x14ac:dyDescent="0.3">
      <c r="A635" s="64"/>
      <c r="B635" s="65"/>
      <c r="C635" s="66"/>
      <c r="D635" s="67"/>
    </row>
    <row r="636" spans="1:4" x14ac:dyDescent="0.3">
      <c r="A636" s="64"/>
      <c r="B636" s="65"/>
      <c r="C636" s="66"/>
      <c r="D636" s="67"/>
    </row>
    <row r="637" spans="1:4" x14ac:dyDescent="0.3">
      <c r="A637" s="64"/>
      <c r="B637" s="65"/>
      <c r="C637" s="66"/>
      <c r="D637" s="67"/>
    </row>
    <row r="638" spans="1:4" x14ac:dyDescent="0.3">
      <c r="A638" s="64"/>
      <c r="B638" s="65"/>
      <c r="C638" s="66"/>
      <c r="D638" s="67"/>
    </row>
    <row r="639" spans="1:4" x14ac:dyDescent="0.3">
      <c r="A639" s="64"/>
      <c r="B639" s="65"/>
      <c r="C639" s="66"/>
      <c r="D639" s="67"/>
    </row>
    <row r="640" spans="1:4" x14ac:dyDescent="0.3">
      <c r="A640" s="64"/>
      <c r="B640" s="65"/>
      <c r="C640" s="66"/>
      <c r="D640" s="67"/>
    </row>
    <row r="641" spans="1:4" x14ac:dyDescent="0.3">
      <c r="A641" s="64"/>
      <c r="B641" s="65"/>
      <c r="C641" s="66"/>
      <c r="D641" s="67"/>
    </row>
    <row r="642" spans="1:4" x14ac:dyDescent="0.3">
      <c r="A642" s="64"/>
      <c r="B642" s="65"/>
      <c r="C642" s="66"/>
      <c r="D642" s="67"/>
    </row>
    <row r="643" spans="1:4" x14ac:dyDescent="0.3">
      <c r="A643" s="64"/>
      <c r="B643" s="65"/>
      <c r="C643" s="66"/>
      <c r="D643" s="67"/>
    </row>
    <row r="644" spans="1:4" x14ac:dyDescent="0.3">
      <c r="A644" s="64"/>
      <c r="B644" s="65"/>
      <c r="C644" s="66"/>
      <c r="D644" s="67"/>
    </row>
    <row r="645" spans="1:4" x14ac:dyDescent="0.3">
      <c r="A645" s="64"/>
      <c r="B645" s="65"/>
      <c r="C645" s="66"/>
      <c r="D645" s="67"/>
    </row>
    <row r="646" spans="1:4" x14ac:dyDescent="0.3">
      <c r="A646" s="64"/>
      <c r="B646" s="65"/>
      <c r="C646" s="66"/>
      <c r="D646" s="67"/>
    </row>
    <row r="647" spans="1:4" x14ac:dyDescent="0.3">
      <c r="A647" s="64"/>
      <c r="B647" s="65"/>
      <c r="C647" s="66"/>
      <c r="D647" s="67"/>
    </row>
    <row r="648" spans="1:4" x14ac:dyDescent="0.3">
      <c r="A648" s="64"/>
      <c r="B648" s="65"/>
      <c r="C648" s="66"/>
      <c r="D648" s="67"/>
    </row>
    <row r="649" spans="1:4" x14ac:dyDescent="0.3">
      <c r="A649" s="64"/>
      <c r="B649" s="65"/>
      <c r="C649" s="66"/>
      <c r="D649" s="67"/>
    </row>
    <row r="650" spans="1:4" x14ac:dyDescent="0.3">
      <c r="A650" s="64"/>
      <c r="B650" s="65"/>
      <c r="C650" s="66"/>
      <c r="D650" s="67"/>
    </row>
    <row r="651" spans="1:4" x14ac:dyDescent="0.3">
      <c r="A651" s="64"/>
      <c r="B651" s="65"/>
      <c r="C651" s="66"/>
      <c r="D651" s="67"/>
    </row>
    <row r="652" spans="1:4" x14ac:dyDescent="0.3">
      <c r="A652" s="64"/>
      <c r="B652" s="65"/>
      <c r="C652" s="66"/>
      <c r="D652" s="67"/>
    </row>
    <row r="653" spans="1:4" x14ac:dyDescent="0.3">
      <c r="A653" s="64"/>
      <c r="B653" s="65"/>
      <c r="C653" s="66"/>
      <c r="D653" s="67"/>
    </row>
    <row r="654" spans="1:4" x14ac:dyDescent="0.3">
      <c r="A654" s="64"/>
      <c r="B654" s="65"/>
      <c r="C654" s="66"/>
      <c r="D654" s="67"/>
    </row>
    <row r="655" spans="1:4" x14ac:dyDescent="0.3">
      <c r="A655" s="64"/>
      <c r="B655" s="65"/>
      <c r="C655" s="66"/>
      <c r="D655" s="67"/>
    </row>
    <row r="656" spans="1:4" x14ac:dyDescent="0.3">
      <c r="A656" s="64"/>
      <c r="B656" s="65"/>
      <c r="C656" s="66"/>
      <c r="D656" s="67"/>
    </row>
    <row r="657" spans="1:4" x14ac:dyDescent="0.3">
      <c r="A657" s="64"/>
      <c r="B657" s="65"/>
      <c r="C657" s="66"/>
      <c r="D657" s="67"/>
    </row>
    <row r="658" spans="1:4" x14ac:dyDescent="0.3">
      <c r="A658" s="64"/>
      <c r="B658" s="65"/>
      <c r="C658" s="66"/>
      <c r="D658" s="67"/>
    </row>
    <row r="659" spans="1:4" x14ac:dyDescent="0.3">
      <c r="A659" s="64"/>
      <c r="B659" s="65"/>
      <c r="C659" s="66"/>
      <c r="D659" s="67"/>
    </row>
    <row r="660" spans="1:4" x14ac:dyDescent="0.3">
      <c r="A660" s="64"/>
      <c r="B660" s="65"/>
      <c r="C660" s="66"/>
      <c r="D660" s="67"/>
    </row>
    <row r="661" spans="1:4" x14ac:dyDescent="0.3">
      <c r="A661" s="64"/>
      <c r="B661" s="65"/>
      <c r="C661" s="66"/>
      <c r="D661" s="67"/>
    </row>
    <row r="662" spans="1:4" x14ac:dyDescent="0.3">
      <c r="A662" s="64"/>
      <c r="B662" s="65"/>
      <c r="C662" s="66"/>
      <c r="D662" s="67"/>
    </row>
    <row r="663" spans="1:4" x14ac:dyDescent="0.3">
      <c r="A663" s="64"/>
      <c r="B663" s="65"/>
      <c r="C663" s="66"/>
      <c r="D663" s="67"/>
    </row>
    <row r="664" spans="1:4" x14ac:dyDescent="0.3">
      <c r="A664" s="64"/>
      <c r="B664" s="65"/>
      <c r="C664" s="66"/>
      <c r="D664" s="67"/>
    </row>
    <row r="665" spans="1:4" x14ac:dyDescent="0.3">
      <c r="A665" s="64"/>
      <c r="B665" s="65"/>
      <c r="C665" s="66"/>
      <c r="D665" s="67"/>
    </row>
    <row r="666" spans="1:4" x14ac:dyDescent="0.3">
      <c r="A666" s="64"/>
      <c r="B666" s="65"/>
      <c r="C666" s="66"/>
      <c r="D666" s="67"/>
    </row>
    <row r="667" spans="1:4" x14ac:dyDescent="0.3">
      <c r="A667" s="64"/>
      <c r="B667" s="65"/>
      <c r="C667" s="66"/>
      <c r="D667" s="67"/>
    </row>
    <row r="668" spans="1:4" x14ac:dyDescent="0.3">
      <c r="A668" s="64"/>
      <c r="B668" s="65"/>
      <c r="C668" s="66"/>
      <c r="D668" s="67"/>
    </row>
    <row r="669" spans="1:4" x14ac:dyDescent="0.3">
      <c r="A669" s="64"/>
      <c r="B669" s="65"/>
      <c r="C669" s="66"/>
      <c r="D669" s="67"/>
    </row>
    <row r="670" spans="1:4" x14ac:dyDescent="0.3">
      <c r="A670" s="64"/>
      <c r="B670" s="65"/>
      <c r="C670" s="66"/>
      <c r="D670" s="67"/>
    </row>
    <row r="671" spans="1:4" x14ac:dyDescent="0.3">
      <c r="A671" s="64"/>
      <c r="B671" s="65"/>
      <c r="C671" s="66"/>
      <c r="D671" s="67"/>
    </row>
    <row r="672" spans="1:4" x14ac:dyDescent="0.3">
      <c r="A672" s="64"/>
      <c r="B672" s="65"/>
      <c r="C672" s="66"/>
      <c r="D672" s="67"/>
    </row>
    <row r="673" spans="1:4" x14ac:dyDescent="0.3">
      <c r="A673" s="64"/>
      <c r="B673" s="65"/>
      <c r="C673" s="66"/>
      <c r="D673" s="67"/>
    </row>
    <row r="674" spans="1:4" x14ac:dyDescent="0.3">
      <c r="A674" s="64"/>
      <c r="B674" s="65"/>
      <c r="C674" s="66"/>
      <c r="D674" s="67"/>
    </row>
    <row r="675" spans="1:4" x14ac:dyDescent="0.3">
      <c r="A675" s="64"/>
      <c r="B675" s="65"/>
      <c r="C675" s="66"/>
      <c r="D675" s="67"/>
    </row>
    <row r="676" spans="1:4" x14ac:dyDescent="0.3">
      <c r="A676" s="64"/>
      <c r="B676" s="65"/>
      <c r="C676" s="66"/>
      <c r="D676" s="67"/>
    </row>
    <row r="677" spans="1:4" x14ac:dyDescent="0.3">
      <c r="A677" s="64"/>
      <c r="B677" s="65"/>
      <c r="C677" s="66"/>
      <c r="D677" s="67"/>
    </row>
    <row r="678" spans="1:4" x14ac:dyDescent="0.3">
      <c r="A678" s="64"/>
      <c r="B678" s="65"/>
      <c r="C678" s="66"/>
      <c r="D678" s="67"/>
    </row>
    <row r="679" spans="1:4" x14ac:dyDescent="0.3">
      <c r="A679" s="64"/>
      <c r="B679" s="65"/>
      <c r="C679" s="66"/>
      <c r="D679" s="67"/>
    </row>
    <row r="680" spans="1:4" x14ac:dyDescent="0.3">
      <c r="A680" s="64"/>
      <c r="B680" s="65"/>
      <c r="C680" s="66"/>
      <c r="D680" s="67"/>
    </row>
    <row r="681" spans="1:4" x14ac:dyDescent="0.3">
      <c r="A681" s="64"/>
      <c r="B681" s="65"/>
      <c r="C681" s="66"/>
      <c r="D681" s="67"/>
    </row>
    <row r="682" spans="1:4" x14ac:dyDescent="0.3">
      <c r="A682" s="64"/>
      <c r="B682" s="65"/>
      <c r="C682" s="66"/>
      <c r="D682" s="67"/>
    </row>
    <row r="683" spans="1:4" x14ac:dyDescent="0.3">
      <c r="A683" s="64"/>
      <c r="B683" s="65"/>
      <c r="C683" s="66"/>
      <c r="D683" s="67"/>
    </row>
    <row r="684" spans="1:4" x14ac:dyDescent="0.3">
      <c r="A684" s="64"/>
      <c r="B684" s="65"/>
      <c r="C684" s="66"/>
      <c r="D684" s="67"/>
    </row>
    <row r="685" spans="1:4" x14ac:dyDescent="0.3">
      <c r="A685" s="64"/>
      <c r="B685" s="65"/>
      <c r="C685" s="66"/>
      <c r="D685" s="67"/>
    </row>
    <row r="686" spans="1:4" x14ac:dyDescent="0.3">
      <c r="A686" s="64"/>
      <c r="B686" s="65"/>
      <c r="C686" s="66"/>
      <c r="D686" s="67"/>
    </row>
    <row r="687" spans="1:4" x14ac:dyDescent="0.3">
      <c r="A687" s="64"/>
      <c r="B687" s="65"/>
      <c r="C687" s="66"/>
      <c r="D687" s="67"/>
    </row>
    <row r="688" spans="1:4" x14ac:dyDescent="0.3">
      <c r="A688" s="64"/>
      <c r="B688" s="65"/>
      <c r="C688" s="66"/>
      <c r="D688" s="67"/>
    </row>
    <row r="689" spans="1:4" x14ac:dyDescent="0.3">
      <c r="A689" s="64"/>
      <c r="B689" s="65"/>
      <c r="C689" s="66"/>
      <c r="D689" s="67"/>
    </row>
    <row r="690" spans="1:4" x14ac:dyDescent="0.3">
      <c r="A690" s="64"/>
      <c r="B690" s="65"/>
      <c r="C690" s="66"/>
      <c r="D690" s="67"/>
    </row>
    <row r="691" spans="1:4" x14ac:dyDescent="0.3">
      <c r="A691" s="64"/>
      <c r="B691" s="65"/>
      <c r="C691" s="66"/>
      <c r="D691" s="67"/>
    </row>
    <row r="692" spans="1:4" x14ac:dyDescent="0.3">
      <c r="A692" s="64"/>
      <c r="B692" s="65"/>
      <c r="C692" s="66"/>
      <c r="D692" s="67"/>
    </row>
    <row r="693" spans="1:4" x14ac:dyDescent="0.3">
      <c r="A693" s="64"/>
      <c r="B693" s="65"/>
      <c r="C693" s="66"/>
      <c r="D693" s="67"/>
    </row>
    <row r="694" spans="1:4" x14ac:dyDescent="0.3">
      <c r="A694" s="64"/>
      <c r="B694" s="65"/>
      <c r="C694" s="66"/>
      <c r="D694" s="67"/>
    </row>
    <row r="695" spans="1:4" x14ac:dyDescent="0.3">
      <c r="A695" s="64"/>
      <c r="B695" s="65"/>
      <c r="C695" s="66"/>
      <c r="D695" s="67"/>
    </row>
    <row r="696" spans="1:4" x14ac:dyDescent="0.3">
      <c r="A696" s="64"/>
      <c r="B696" s="65"/>
      <c r="C696" s="66"/>
      <c r="D696" s="67"/>
    </row>
    <row r="697" spans="1:4" x14ac:dyDescent="0.3">
      <c r="A697" s="64"/>
      <c r="B697" s="65"/>
      <c r="C697" s="66"/>
      <c r="D697" s="67"/>
    </row>
    <row r="698" spans="1:4" x14ac:dyDescent="0.3">
      <c r="A698" s="64"/>
      <c r="B698" s="65"/>
      <c r="C698" s="66"/>
      <c r="D698" s="67"/>
    </row>
    <row r="699" spans="1:4" x14ac:dyDescent="0.3">
      <c r="A699" s="64"/>
      <c r="B699" s="65"/>
      <c r="C699" s="66"/>
      <c r="D699" s="67"/>
    </row>
    <row r="700" spans="1:4" x14ac:dyDescent="0.3">
      <c r="A700" s="64"/>
      <c r="B700" s="65"/>
      <c r="C700" s="66"/>
      <c r="D700" s="67"/>
    </row>
    <row r="701" spans="1:4" x14ac:dyDescent="0.3">
      <c r="A701" s="64"/>
      <c r="B701" s="65"/>
      <c r="C701" s="66"/>
      <c r="D701" s="67"/>
    </row>
    <row r="702" spans="1:4" x14ac:dyDescent="0.3">
      <c r="A702" s="64"/>
      <c r="B702" s="65"/>
      <c r="C702" s="66"/>
      <c r="D702" s="67"/>
    </row>
    <row r="703" spans="1:4" x14ac:dyDescent="0.3">
      <c r="A703" s="64"/>
      <c r="B703" s="65"/>
      <c r="C703" s="66"/>
      <c r="D703" s="67"/>
    </row>
    <row r="704" spans="1:4" x14ac:dyDescent="0.3">
      <c r="A704" s="64"/>
      <c r="B704" s="65"/>
      <c r="C704" s="66"/>
      <c r="D704" s="67"/>
    </row>
    <row r="705" spans="1:4" x14ac:dyDescent="0.3">
      <c r="A705" s="64"/>
      <c r="B705" s="65"/>
      <c r="C705" s="66"/>
      <c r="D705" s="67"/>
    </row>
    <row r="706" spans="1:4" x14ac:dyDescent="0.3">
      <c r="A706" s="64"/>
      <c r="B706" s="65"/>
      <c r="C706" s="66"/>
      <c r="D706" s="67"/>
    </row>
    <row r="707" spans="1:4" x14ac:dyDescent="0.3">
      <c r="A707" s="64"/>
      <c r="B707" s="65"/>
      <c r="C707" s="66"/>
      <c r="D707" s="67"/>
    </row>
    <row r="708" spans="1:4" x14ac:dyDescent="0.3">
      <c r="A708" s="64"/>
      <c r="B708" s="65"/>
      <c r="C708" s="66"/>
      <c r="D708" s="67"/>
    </row>
    <row r="709" spans="1:4" x14ac:dyDescent="0.3">
      <c r="A709" s="64"/>
      <c r="B709" s="65"/>
      <c r="C709" s="66"/>
      <c r="D709" s="67"/>
    </row>
    <row r="710" spans="1:4" x14ac:dyDescent="0.3">
      <c r="A710" s="64"/>
      <c r="B710" s="65"/>
      <c r="C710" s="66"/>
      <c r="D710" s="67"/>
    </row>
    <row r="711" spans="1:4" x14ac:dyDescent="0.3">
      <c r="A711" s="64"/>
      <c r="B711" s="65"/>
      <c r="C711" s="66"/>
      <c r="D711" s="67"/>
    </row>
    <row r="712" spans="1:4" x14ac:dyDescent="0.3">
      <c r="A712" s="64"/>
      <c r="B712" s="65"/>
      <c r="C712" s="66"/>
      <c r="D712" s="67"/>
    </row>
    <row r="713" spans="1:4" x14ac:dyDescent="0.3">
      <c r="A713" s="64"/>
      <c r="B713" s="65"/>
      <c r="C713" s="66"/>
      <c r="D713" s="67"/>
    </row>
    <row r="714" spans="1:4" x14ac:dyDescent="0.3">
      <c r="A714" s="64"/>
      <c r="B714" s="65"/>
      <c r="C714" s="66"/>
      <c r="D714" s="67"/>
    </row>
    <row r="715" spans="1:4" x14ac:dyDescent="0.3">
      <c r="A715" s="64"/>
      <c r="B715" s="65"/>
      <c r="C715" s="66"/>
      <c r="D715" s="67"/>
    </row>
    <row r="716" spans="1:4" x14ac:dyDescent="0.3">
      <c r="A716" s="64"/>
      <c r="B716" s="65"/>
      <c r="C716" s="66"/>
      <c r="D716" s="67"/>
    </row>
    <row r="717" spans="1:4" x14ac:dyDescent="0.3">
      <c r="A717" s="64"/>
      <c r="B717" s="65"/>
      <c r="C717" s="66"/>
      <c r="D717" s="67"/>
    </row>
    <row r="718" spans="1:4" x14ac:dyDescent="0.3">
      <c r="A718" s="64"/>
      <c r="B718" s="65"/>
      <c r="C718" s="66"/>
      <c r="D718" s="67"/>
    </row>
    <row r="719" spans="1:4" x14ac:dyDescent="0.3">
      <c r="A719" s="64"/>
      <c r="B719" s="65"/>
      <c r="C719" s="66"/>
      <c r="D719" s="67"/>
    </row>
    <row r="720" spans="1:4" x14ac:dyDescent="0.3">
      <c r="A720" s="64"/>
      <c r="B720" s="65"/>
      <c r="C720" s="66"/>
      <c r="D720" s="67"/>
    </row>
    <row r="721" spans="1:4" x14ac:dyDescent="0.3">
      <c r="A721" s="64"/>
      <c r="B721" s="65"/>
      <c r="C721" s="66"/>
      <c r="D721" s="67"/>
    </row>
    <row r="722" spans="1:4" x14ac:dyDescent="0.3">
      <c r="A722" s="64"/>
      <c r="B722" s="65"/>
      <c r="C722" s="66"/>
      <c r="D722" s="67"/>
    </row>
    <row r="723" spans="1:4" x14ac:dyDescent="0.3">
      <c r="A723" s="64"/>
      <c r="B723" s="65"/>
      <c r="C723" s="66"/>
      <c r="D723" s="67"/>
    </row>
    <row r="724" spans="1:4" x14ac:dyDescent="0.3">
      <c r="A724" s="64"/>
      <c r="B724" s="65"/>
      <c r="C724" s="66"/>
      <c r="D724" s="67"/>
    </row>
    <row r="725" spans="1:4" x14ac:dyDescent="0.3">
      <c r="A725" s="64"/>
      <c r="B725" s="65"/>
      <c r="C725" s="66"/>
      <c r="D725" s="67"/>
    </row>
    <row r="726" spans="1:4" x14ac:dyDescent="0.3">
      <c r="A726" s="64"/>
      <c r="B726" s="65"/>
      <c r="C726" s="66"/>
      <c r="D726" s="67"/>
    </row>
    <row r="727" spans="1:4" x14ac:dyDescent="0.3">
      <c r="A727" s="64"/>
      <c r="B727" s="65"/>
      <c r="C727" s="66"/>
      <c r="D727" s="67"/>
    </row>
    <row r="728" spans="1:4" x14ac:dyDescent="0.3">
      <c r="A728" s="64"/>
      <c r="B728" s="65"/>
      <c r="C728" s="66"/>
      <c r="D728" s="67"/>
    </row>
    <row r="729" spans="1:4" x14ac:dyDescent="0.3">
      <c r="A729" s="64"/>
      <c r="B729" s="65"/>
      <c r="C729" s="66"/>
      <c r="D729" s="67"/>
    </row>
    <row r="730" spans="1:4" x14ac:dyDescent="0.3">
      <c r="A730" s="64"/>
      <c r="B730" s="65"/>
      <c r="C730" s="66"/>
      <c r="D730" s="67"/>
    </row>
    <row r="731" spans="1:4" x14ac:dyDescent="0.3">
      <c r="A731" s="64"/>
      <c r="B731" s="65"/>
      <c r="C731" s="66"/>
      <c r="D731" s="67"/>
    </row>
    <row r="732" spans="1:4" x14ac:dyDescent="0.3">
      <c r="A732" s="64"/>
      <c r="B732" s="65"/>
      <c r="C732" s="66"/>
      <c r="D732" s="67"/>
    </row>
    <row r="733" spans="1:4" x14ac:dyDescent="0.3">
      <c r="A733" s="64"/>
      <c r="B733" s="65"/>
      <c r="C733" s="66"/>
      <c r="D733" s="67"/>
    </row>
    <row r="734" spans="1:4" x14ac:dyDescent="0.3">
      <c r="A734" s="64"/>
      <c r="B734" s="65"/>
      <c r="C734" s="66"/>
      <c r="D734" s="67"/>
    </row>
    <row r="735" spans="1:4" x14ac:dyDescent="0.3">
      <c r="A735" s="64"/>
      <c r="B735" s="65"/>
      <c r="C735" s="66"/>
      <c r="D735" s="67"/>
    </row>
    <row r="736" spans="1:4" x14ac:dyDescent="0.3">
      <c r="A736" s="64"/>
      <c r="B736" s="65"/>
      <c r="C736" s="66"/>
      <c r="D736" s="67"/>
    </row>
    <row r="737" spans="1:4" x14ac:dyDescent="0.3">
      <c r="A737" s="64"/>
      <c r="B737" s="65"/>
      <c r="C737" s="66"/>
      <c r="D737" s="67"/>
    </row>
    <row r="738" spans="1:4" x14ac:dyDescent="0.3">
      <c r="A738" s="64"/>
      <c r="B738" s="65"/>
      <c r="C738" s="66"/>
      <c r="D738" s="67"/>
    </row>
    <row r="739" spans="1:4" x14ac:dyDescent="0.3">
      <c r="A739" s="64"/>
      <c r="B739" s="65"/>
      <c r="C739" s="66"/>
      <c r="D739" s="67"/>
    </row>
    <row r="740" spans="1:4" x14ac:dyDescent="0.3">
      <c r="A740" s="64"/>
      <c r="B740" s="65"/>
      <c r="C740" s="66"/>
      <c r="D740" s="67"/>
    </row>
    <row r="741" spans="1:4" x14ac:dyDescent="0.3">
      <c r="A741" s="64"/>
      <c r="B741" s="65"/>
      <c r="C741" s="66"/>
      <c r="D741" s="67"/>
    </row>
    <row r="742" spans="1:4" x14ac:dyDescent="0.3">
      <c r="A742" s="64"/>
      <c r="B742" s="65"/>
      <c r="C742" s="66"/>
      <c r="D742" s="67"/>
    </row>
    <row r="743" spans="1:4" x14ac:dyDescent="0.3">
      <c r="A743" s="64"/>
      <c r="B743" s="65"/>
      <c r="C743" s="66"/>
      <c r="D743" s="67"/>
    </row>
    <row r="744" spans="1:4" x14ac:dyDescent="0.3">
      <c r="A744" s="64"/>
      <c r="B744" s="65"/>
      <c r="C744" s="66"/>
      <c r="D744" s="67"/>
    </row>
    <row r="745" spans="1:4" x14ac:dyDescent="0.3">
      <c r="A745" s="64"/>
      <c r="B745" s="65"/>
      <c r="C745" s="66"/>
      <c r="D745" s="67"/>
    </row>
    <row r="746" spans="1:4" x14ac:dyDescent="0.3">
      <c r="A746" s="64"/>
      <c r="B746" s="65"/>
      <c r="C746" s="66"/>
      <c r="D746" s="67"/>
    </row>
    <row r="747" spans="1:4" x14ac:dyDescent="0.3">
      <c r="A747" s="64"/>
      <c r="B747" s="65"/>
      <c r="C747" s="66"/>
      <c r="D747" s="67"/>
    </row>
    <row r="748" spans="1:4" x14ac:dyDescent="0.3">
      <c r="A748" s="64"/>
      <c r="B748" s="65"/>
      <c r="C748" s="66"/>
      <c r="D748" s="67"/>
    </row>
    <row r="749" spans="1:4" x14ac:dyDescent="0.3">
      <c r="A749" s="64"/>
      <c r="B749" s="65"/>
      <c r="C749" s="66"/>
      <c r="D749" s="67"/>
    </row>
    <row r="750" spans="1:4" x14ac:dyDescent="0.3">
      <c r="A750" s="64"/>
      <c r="B750" s="65"/>
      <c r="C750" s="66"/>
      <c r="D750" s="67"/>
    </row>
    <row r="751" spans="1:4" x14ac:dyDescent="0.3">
      <c r="A751" s="64"/>
      <c r="B751" s="65"/>
      <c r="C751" s="66"/>
      <c r="D751" s="67"/>
    </row>
    <row r="752" spans="1:4" x14ac:dyDescent="0.3">
      <c r="A752" s="64"/>
      <c r="B752" s="65"/>
      <c r="C752" s="66"/>
      <c r="D752" s="67"/>
    </row>
    <row r="753" spans="1:4" x14ac:dyDescent="0.3">
      <c r="A753" s="64"/>
      <c r="B753" s="65"/>
      <c r="C753" s="66"/>
      <c r="D753" s="67"/>
    </row>
    <row r="754" spans="1:4" x14ac:dyDescent="0.3">
      <c r="A754" s="64"/>
      <c r="B754" s="65"/>
      <c r="C754" s="66"/>
      <c r="D754" s="67"/>
    </row>
    <row r="755" spans="1:4" x14ac:dyDescent="0.3">
      <c r="A755" s="64"/>
      <c r="B755" s="65"/>
      <c r="C755" s="66"/>
      <c r="D755" s="67"/>
    </row>
    <row r="756" spans="1:4" x14ac:dyDescent="0.3">
      <c r="A756" s="64"/>
      <c r="B756" s="65"/>
      <c r="C756" s="66"/>
      <c r="D756" s="67"/>
    </row>
    <row r="757" spans="1:4" x14ac:dyDescent="0.3">
      <c r="A757" s="64"/>
      <c r="B757" s="65"/>
      <c r="C757" s="66"/>
      <c r="D757" s="67"/>
    </row>
    <row r="758" spans="1:4" x14ac:dyDescent="0.3">
      <c r="A758" s="64"/>
      <c r="B758" s="65"/>
      <c r="C758" s="66"/>
      <c r="D758" s="67"/>
    </row>
    <row r="759" spans="1:4" x14ac:dyDescent="0.3">
      <c r="A759" s="64"/>
      <c r="B759" s="65"/>
      <c r="C759" s="66"/>
      <c r="D759" s="67"/>
    </row>
    <row r="760" spans="1:4" x14ac:dyDescent="0.3">
      <c r="A760" s="64"/>
      <c r="B760" s="65"/>
      <c r="C760" s="66"/>
      <c r="D760" s="67"/>
    </row>
    <row r="761" spans="1:4" x14ac:dyDescent="0.3">
      <c r="A761" s="64"/>
      <c r="B761" s="65"/>
      <c r="C761" s="66"/>
      <c r="D761" s="67"/>
    </row>
    <row r="762" spans="1:4" x14ac:dyDescent="0.3">
      <c r="A762" s="64"/>
      <c r="B762" s="65"/>
      <c r="C762" s="66"/>
      <c r="D762" s="67"/>
    </row>
    <row r="763" spans="1:4" x14ac:dyDescent="0.3">
      <c r="A763" s="64"/>
      <c r="B763" s="65"/>
      <c r="C763" s="66"/>
      <c r="D763" s="67"/>
    </row>
    <row r="764" spans="1:4" x14ac:dyDescent="0.3">
      <c r="A764" s="64"/>
      <c r="B764" s="65"/>
      <c r="C764" s="66"/>
      <c r="D764" s="67"/>
    </row>
    <row r="765" spans="1:4" x14ac:dyDescent="0.3">
      <c r="A765" s="64"/>
      <c r="B765" s="65"/>
      <c r="C765" s="66"/>
      <c r="D765" s="67"/>
    </row>
    <row r="766" spans="1:4" x14ac:dyDescent="0.3">
      <c r="A766" s="64"/>
      <c r="B766" s="65"/>
      <c r="C766" s="66"/>
      <c r="D766" s="67"/>
    </row>
    <row r="767" spans="1:4" x14ac:dyDescent="0.3">
      <c r="A767" s="64"/>
      <c r="B767" s="65"/>
      <c r="C767" s="66"/>
      <c r="D767" s="67"/>
    </row>
    <row r="768" spans="1:4" x14ac:dyDescent="0.3">
      <c r="A768" s="64"/>
      <c r="B768" s="65"/>
      <c r="C768" s="66"/>
      <c r="D768" s="67"/>
    </row>
    <row r="769" spans="1:4" x14ac:dyDescent="0.3">
      <c r="A769" s="64"/>
      <c r="B769" s="65"/>
      <c r="C769" s="66"/>
      <c r="D769" s="67"/>
    </row>
    <row r="770" spans="1:4" x14ac:dyDescent="0.3">
      <c r="A770" s="64"/>
      <c r="B770" s="65"/>
      <c r="C770" s="66"/>
      <c r="D770" s="67"/>
    </row>
    <row r="771" spans="1:4" x14ac:dyDescent="0.3">
      <c r="A771" s="64"/>
      <c r="B771" s="65"/>
      <c r="C771" s="66"/>
      <c r="D771" s="67"/>
    </row>
    <row r="772" spans="1:4" x14ac:dyDescent="0.3">
      <c r="A772" s="64"/>
      <c r="B772" s="65"/>
      <c r="C772" s="66"/>
      <c r="D772" s="67"/>
    </row>
    <row r="773" spans="1:4" x14ac:dyDescent="0.3">
      <c r="A773" s="64"/>
      <c r="B773" s="65"/>
      <c r="C773" s="66"/>
      <c r="D773" s="67"/>
    </row>
    <row r="774" spans="1:4" x14ac:dyDescent="0.3">
      <c r="A774" s="64"/>
      <c r="B774" s="65"/>
      <c r="C774" s="66"/>
      <c r="D774" s="67"/>
    </row>
    <row r="775" spans="1:4" x14ac:dyDescent="0.3">
      <c r="A775" s="64"/>
      <c r="B775" s="65"/>
      <c r="C775" s="66"/>
      <c r="D775" s="67"/>
    </row>
    <row r="776" spans="1:4" x14ac:dyDescent="0.3">
      <c r="A776" s="64"/>
      <c r="B776" s="65"/>
      <c r="C776" s="66"/>
      <c r="D776" s="67"/>
    </row>
    <row r="777" spans="1:4" x14ac:dyDescent="0.3">
      <c r="A777" s="64"/>
      <c r="B777" s="65"/>
      <c r="C777" s="66"/>
      <c r="D777" s="67"/>
    </row>
    <row r="778" spans="1:4" x14ac:dyDescent="0.3">
      <c r="A778" s="64"/>
      <c r="B778" s="65"/>
      <c r="C778" s="66"/>
      <c r="D778" s="67"/>
    </row>
    <row r="779" spans="1:4" x14ac:dyDescent="0.3">
      <c r="A779" s="64"/>
      <c r="B779" s="65"/>
      <c r="C779" s="66"/>
      <c r="D779" s="67"/>
    </row>
    <row r="780" spans="1:4" x14ac:dyDescent="0.3">
      <c r="A780" s="64"/>
      <c r="B780" s="65"/>
      <c r="C780" s="66"/>
      <c r="D780" s="67"/>
    </row>
    <row r="781" spans="1:4" x14ac:dyDescent="0.3">
      <c r="A781" s="64"/>
      <c r="B781" s="65"/>
      <c r="C781" s="66"/>
      <c r="D781" s="67"/>
    </row>
    <row r="782" spans="1:4" x14ac:dyDescent="0.3">
      <c r="A782" s="64"/>
      <c r="B782" s="65"/>
      <c r="C782" s="66"/>
      <c r="D782" s="67"/>
    </row>
    <row r="783" spans="1:4" x14ac:dyDescent="0.3">
      <c r="A783" s="64"/>
      <c r="B783" s="65"/>
      <c r="C783" s="66"/>
      <c r="D783" s="67"/>
    </row>
    <row r="784" spans="1:4" x14ac:dyDescent="0.3">
      <c r="A784" s="64"/>
      <c r="B784" s="65"/>
      <c r="C784" s="66"/>
      <c r="D784" s="67"/>
    </row>
    <row r="785" spans="1:4" x14ac:dyDescent="0.3">
      <c r="A785" s="64"/>
      <c r="B785" s="65"/>
      <c r="C785" s="66"/>
      <c r="D785" s="67"/>
    </row>
    <row r="786" spans="1:4" x14ac:dyDescent="0.3">
      <c r="A786" s="64"/>
      <c r="B786" s="65"/>
      <c r="C786" s="66"/>
      <c r="D786" s="67"/>
    </row>
    <row r="787" spans="1:4" x14ac:dyDescent="0.3">
      <c r="A787" s="64"/>
      <c r="B787" s="65"/>
      <c r="C787" s="66"/>
      <c r="D787" s="67"/>
    </row>
    <row r="788" spans="1:4" x14ac:dyDescent="0.3">
      <c r="A788" s="64"/>
      <c r="B788" s="65"/>
      <c r="C788" s="66"/>
      <c r="D788" s="67"/>
    </row>
    <row r="789" spans="1:4" x14ac:dyDescent="0.3">
      <c r="A789" s="64"/>
      <c r="B789" s="65"/>
      <c r="C789" s="66"/>
      <c r="D789" s="67"/>
    </row>
    <row r="790" spans="1:4" x14ac:dyDescent="0.3">
      <c r="A790" s="64"/>
      <c r="B790" s="65"/>
      <c r="C790" s="66"/>
      <c r="D790" s="67"/>
    </row>
    <row r="791" spans="1:4" x14ac:dyDescent="0.3">
      <c r="A791" s="64"/>
      <c r="B791" s="65"/>
      <c r="C791" s="66"/>
      <c r="D791" s="67"/>
    </row>
    <row r="792" spans="1:4" x14ac:dyDescent="0.3">
      <c r="A792" s="64"/>
      <c r="B792" s="65"/>
      <c r="C792" s="66"/>
      <c r="D792" s="67"/>
    </row>
    <row r="793" spans="1:4" x14ac:dyDescent="0.3">
      <c r="A793" s="64"/>
      <c r="B793" s="65"/>
      <c r="C793" s="66"/>
      <c r="D793" s="67"/>
    </row>
    <row r="794" spans="1:4" x14ac:dyDescent="0.3">
      <c r="A794" s="64"/>
      <c r="B794" s="65"/>
      <c r="C794" s="66"/>
      <c r="D794" s="67"/>
    </row>
    <row r="795" spans="1:4" x14ac:dyDescent="0.3">
      <c r="A795" s="64"/>
      <c r="B795" s="65"/>
      <c r="C795" s="66"/>
      <c r="D795" s="67"/>
    </row>
    <row r="796" spans="1:4" x14ac:dyDescent="0.3">
      <c r="A796" s="64"/>
      <c r="B796" s="65"/>
      <c r="C796" s="66"/>
      <c r="D796" s="67"/>
    </row>
    <row r="797" spans="1:4" x14ac:dyDescent="0.3">
      <c r="A797" s="64"/>
      <c r="B797" s="65"/>
      <c r="C797" s="66"/>
      <c r="D797" s="67"/>
    </row>
    <row r="798" spans="1:4" x14ac:dyDescent="0.3">
      <c r="A798" s="64"/>
      <c r="B798" s="65"/>
      <c r="C798" s="66"/>
      <c r="D798" s="67"/>
    </row>
    <row r="799" spans="1:4" x14ac:dyDescent="0.3">
      <c r="A799" s="64"/>
      <c r="B799" s="65"/>
      <c r="C799" s="66"/>
      <c r="D799" s="67"/>
    </row>
    <row r="800" spans="1:4" x14ac:dyDescent="0.3">
      <c r="A800" s="64"/>
      <c r="B800" s="65"/>
      <c r="C800" s="66"/>
      <c r="D800" s="67"/>
    </row>
    <row r="801" spans="1:4" x14ac:dyDescent="0.3">
      <c r="A801" s="64"/>
      <c r="B801" s="65"/>
      <c r="C801" s="66"/>
      <c r="D801" s="67"/>
    </row>
    <row r="802" spans="1:4" x14ac:dyDescent="0.3">
      <c r="A802" s="64"/>
      <c r="B802" s="65"/>
      <c r="C802" s="66"/>
      <c r="D802" s="67"/>
    </row>
    <row r="803" spans="1:4" x14ac:dyDescent="0.3">
      <c r="A803" s="64"/>
      <c r="B803" s="65"/>
      <c r="C803" s="66"/>
      <c r="D803" s="67"/>
    </row>
    <row r="804" spans="1:4" x14ac:dyDescent="0.3">
      <c r="A804" s="64"/>
      <c r="B804" s="65"/>
      <c r="C804" s="66"/>
      <c r="D804" s="67"/>
    </row>
    <row r="805" spans="1:4" x14ac:dyDescent="0.3">
      <c r="A805" s="64"/>
      <c r="B805" s="65"/>
      <c r="C805" s="66"/>
      <c r="D805" s="67"/>
    </row>
    <row r="806" spans="1:4" x14ac:dyDescent="0.3">
      <c r="A806" s="64"/>
      <c r="B806" s="65"/>
      <c r="C806" s="66"/>
      <c r="D806" s="67"/>
    </row>
    <row r="807" spans="1:4" x14ac:dyDescent="0.3">
      <c r="A807" s="64"/>
      <c r="B807" s="65"/>
      <c r="C807" s="66"/>
      <c r="D807" s="67"/>
    </row>
    <row r="808" spans="1:4" x14ac:dyDescent="0.3">
      <c r="A808" s="64"/>
      <c r="B808" s="65"/>
      <c r="C808" s="66"/>
      <c r="D808" s="67"/>
    </row>
    <row r="809" spans="1:4" x14ac:dyDescent="0.3">
      <c r="A809" s="64"/>
      <c r="B809" s="65"/>
      <c r="C809" s="66"/>
      <c r="D809" s="67"/>
    </row>
    <row r="810" spans="1:4" x14ac:dyDescent="0.3">
      <c r="A810" s="64"/>
      <c r="B810" s="65"/>
      <c r="C810" s="66"/>
      <c r="D810" s="67"/>
    </row>
    <row r="811" spans="1:4" x14ac:dyDescent="0.3">
      <c r="A811" s="64"/>
      <c r="B811" s="65"/>
      <c r="C811" s="66"/>
      <c r="D811" s="67"/>
    </row>
    <row r="812" spans="1:4" x14ac:dyDescent="0.3">
      <c r="A812" s="64"/>
      <c r="B812" s="65"/>
      <c r="C812" s="66"/>
      <c r="D812" s="67"/>
    </row>
    <row r="813" spans="1:4" x14ac:dyDescent="0.3">
      <c r="A813" s="64"/>
      <c r="B813" s="65"/>
      <c r="C813" s="66"/>
      <c r="D813" s="67"/>
    </row>
    <row r="814" spans="1:4" x14ac:dyDescent="0.3">
      <c r="A814" s="64"/>
      <c r="B814" s="65"/>
      <c r="C814" s="66"/>
      <c r="D814" s="67"/>
    </row>
    <row r="815" spans="1:4" x14ac:dyDescent="0.3">
      <c r="A815" s="64"/>
      <c r="B815" s="65"/>
      <c r="C815" s="66"/>
      <c r="D815" s="67"/>
    </row>
    <row r="816" spans="1:4" x14ac:dyDescent="0.3">
      <c r="A816" s="64"/>
      <c r="B816" s="65"/>
      <c r="C816" s="66"/>
      <c r="D816" s="67"/>
    </row>
    <row r="817" spans="1:4" x14ac:dyDescent="0.3">
      <c r="A817" s="64"/>
      <c r="B817" s="65"/>
      <c r="C817" s="66"/>
      <c r="D817" s="67"/>
    </row>
    <row r="818" spans="1:4" x14ac:dyDescent="0.3">
      <c r="A818" s="64"/>
      <c r="B818" s="65"/>
      <c r="C818" s="66"/>
      <c r="D818" s="67"/>
    </row>
    <row r="819" spans="1:4" x14ac:dyDescent="0.3">
      <c r="A819" s="64"/>
      <c r="B819" s="65"/>
      <c r="C819" s="66"/>
      <c r="D819" s="67"/>
    </row>
    <row r="820" spans="1:4" x14ac:dyDescent="0.3">
      <c r="A820" s="64"/>
      <c r="B820" s="65"/>
      <c r="C820" s="66"/>
      <c r="D820" s="67"/>
    </row>
    <row r="821" spans="1:4" x14ac:dyDescent="0.3">
      <c r="A821" s="64"/>
      <c r="B821" s="65"/>
      <c r="C821" s="66"/>
      <c r="D821" s="67"/>
    </row>
    <row r="822" spans="1:4" x14ac:dyDescent="0.3">
      <c r="A822" s="64"/>
      <c r="B822" s="65"/>
      <c r="C822" s="66"/>
      <c r="D822" s="67"/>
    </row>
    <row r="823" spans="1:4" x14ac:dyDescent="0.3">
      <c r="A823" s="64"/>
      <c r="B823" s="65"/>
      <c r="C823" s="66"/>
      <c r="D823" s="67"/>
    </row>
    <row r="824" spans="1:4" x14ac:dyDescent="0.3">
      <c r="A824" s="64"/>
      <c r="B824" s="65"/>
      <c r="C824" s="66"/>
      <c r="D824" s="67"/>
    </row>
    <row r="825" spans="1:4" x14ac:dyDescent="0.3">
      <c r="A825" s="64"/>
      <c r="B825" s="65"/>
      <c r="C825" s="66"/>
      <c r="D825" s="67"/>
    </row>
    <row r="826" spans="1:4" x14ac:dyDescent="0.3">
      <c r="A826" s="64"/>
      <c r="B826" s="65"/>
      <c r="C826" s="66"/>
      <c r="D826" s="67"/>
    </row>
    <row r="827" spans="1:4" x14ac:dyDescent="0.3">
      <c r="A827" s="64"/>
      <c r="B827" s="65"/>
      <c r="C827" s="66"/>
      <c r="D827" s="67"/>
    </row>
    <row r="828" spans="1:4" x14ac:dyDescent="0.3">
      <c r="A828" s="64"/>
      <c r="B828" s="65"/>
      <c r="C828" s="66"/>
      <c r="D828" s="67"/>
    </row>
    <row r="829" spans="1:4" x14ac:dyDescent="0.3">
      <c r="A829" s="64"/>
      <c r="B829" s="65"/>
      <c r="C829" s="66"/>
      <c r="D829" s="67"/>
    </row>
    <row r="830" spans="1:4" x14ac:dyDescent="0.3">
      <c r="A830" s="64"/>
      <c r="B830" s="65"/>
      <c r="C830" s="66"/>
      <c r="D830" s="67"/>
    </row>
    <row r="831" spans="1:4" x14ac:dyDescent="0.3">
      <c r="A831" s="64"/>
      <c r="B831" s="65"/>
      <c r="C831" s="66"/>
      <c r="D831" s="67"/>
    </row>
    <row r="832" spans="1:4" x14ac:dyDescent="0.3">
      <c r="A832" s="64"/>
      <c r="B832" s="65"/>
      <c r="C832" s="66"/>
      <c r="D832" s="67"/>
    </row>
    <row r="833" spans="1:4" x14ac:dyDescent="0.3">
      <c r="A833" s="64"/>
      <c r="B833" s="65"/>
      <c r="C833" s="66"/>
      <c r="D833" s="67"/>
    </row>
    <row r="834" spans="1:4" x14ac:dyDescent="0.3">
      <c r="A834" s="64"/>
      <c r="B834" s="65"/>
      <c r="C834" s="66"/>
      <c r="D834" s="67"/>
    </row>
    <row r="835" spans="1:4" x14ac:dyDescent="0.3">
      <c r="A835" s="64"/>
      <c r="B835" s="65"/>
      <c r="C835" s="66"/>
      <c r="D835" s="67"/>
    </row>
    <row r="836" spans="1:4" x14ac:dyDescent="0.3">
      <c r="A836" s="64"/>
      <c r="B836" s="65"/>
      <c r="C836" s="66"/>
      <c r="D836" s="67"/>
    </row>
    <row r="837" spans="1:4" x14ac:dyDescent="0.3">
      <c r="A837" s="64"/>
      <c r="B837" s="65"/>
      <c r="C837" s="66"/>
      <c r="D837" s="67"/>
    </row>
    <row r="838" spans="1:4" x14ac:dyDescent="0.3">
      <c r="A838" s="64"/>
      <c r="B838" s="65"/>
      <c r="C838" s="66"/>
      <c r="D838" s="67"/>
    </row>
    <row r="839" spans="1:4" x14ac:dyDescent="0.3">
      <c r="A839" s="64"/>
      <c r="B839" s="65"/>
      <c r="C839" s="66"/>
      <c r="D839" s="67"/>
    </row>
    <row r="840" spans="1:4" x14ac:dyDescent="0.3">
      <c r="A840" s="64"/>
      <c r="B840" s="65"/>
      <c r="C840" s="66"/>
      <c r="D840" s="67"/>
    </row>
    <row r="841" spans="1:4" x14ac:dyDescent="0.3">
      <c r="A841" s="64"/>
      <c r="B841" s="65"/>
      <c r="C841" s="66"/>
      <c r="D841" s="67"/>
    </row>
    <row r="842" spans="1:4" x14ac:dyDescent="0.3">
      <c r="A842" s="64"/>
      <c r="B842" s="65"/>
      <c r="C842" s="66"/>
      <c r="D842" s="67"/>
    </row>
    <row r="843" spans="1:4" x14ac:dyDescent="0.3">
      <c r="A843" s="64"/>
      <c r="B843" s="65"/>
      <c r="C843" s="66"/>
      <c r="D843" s="67"/>
    </row>
    <row r="844" spans="1:4" x14ac:dyDescent="0.3">
      <c r="A844" s="64"/>
      <c r="B844" s="65"/>
      <c r="C844" s="66"/>
      <c r="D844" s="67"/>
    </row>
    <row r="845" spans="1:4" x14ac:dyDescent="0.3">
      <c r="A845" s="64"/>
      <c r="B845" s="65"/>
      <c r="C845" s="66"/>
      <c r="D845" s="67"/>
    </row>
    <row r="846" spans="1:4" x14ac:dyDescent="0.3">
      <c r="A846" s="64"/>
      <c r="B846" s="65"/>
      <c r="C846" s="66"/>
      <c r="D846" s="67"/>
    </row>
    <row r="847" spans="1:4" x14ac:dyDescent="0.3">
      <c r="A847" s="64"/>
      <c r="B847" s="65"/>
      <c r="C847" s="66"/>
      <c r="D847" s="67"/>
    </row>
    <row r="848" spans="1:4" x14ac:dyDescent="0.3">
      <c r="A848" s="64"/>
      <c r="B848" s="65"/>
      <c r="C848" s="66"/>
      <c r="D848" s="67"/>
    </row>
    <row r="849" spans="1:4" x14ac:dyDescent="0.3">
      <c r="A849" s="64"/>
      <c r="B849" s="65"/>
      <c r="C849" s="66"/>
      <c r="D849" s="67"/>
    </row>
    <row r="850" spans="1:4" x14ac:dyDescent="0.3">
      <c r="A850" s="64"/>
      <c r="B850" s="65"/>
      <c r="C850" s="66"/>
      <c r="D850" s="67"/>
    </row>
    <row r="851" spans="1:4" x14ac:dyDescent="0.3">
      <c r="A851" s="64"/>
      <c r="B851" s="65"/>
      <c r="C851" s="66"/>
      <c r="D851" s="67"/>
    </row>
    <row r="852" spans="1:4" x14ac:dyDescent="0.3">
      <c r="A852" s="64"/>
      <c r="B852" s="65"/>
      <c r="C852" s="66"/>
      <c r="D852" s="67"/>
    </row>
    <row r="853" spans="1:4" x14ac:dyDescent="0.3">
      <c r="A853" s="64"/>
      <c r="B853" s="65"/>
      <c r="C853" s="66"/>
      <c r="D853" s="67"/>
    </row>
    <row r="854" spans="1:4" x14ac:dyDescent="0.3">
      <c r="A854" s="64"/>
      <c r="B854" s="65"/>
      <c r="C854" s="66"/>
      <c r="D854" s="67"/>
    </row>
    <row r="855" spans="1:4" x14ac:dyDescent="0.3">
      <c r="A855" s="64"/>
      <c r="B855" s="65"/>
      <c r="C855" s="66"/>
      <c r="D855" s="67"/>
    </row>
    <row r="856" spans="1:4" x14ac:dyDescent="0.3">
      <c r="A856" s="64"/>
      <c r="B856" s="65"/>
      <c r="C856" s="66"/>
      <c r="D856" s="67"/>
    </row>
    <row r="857" spans="1:4" x14ac:dyDescent="0.3">
      <c r="A857" s="64"/>
      <c r="B857" s="65"/>
      <c r="C857" s="66"/>
      <c r="D857" s="67"/>
    </row>
    <row r="858" spans="1:4" x14ac:dyDescent="0.3">
      <c r="A858" s="64"/>
      <c r="B858" s="65"/>
      <c r="C858" s="66"/>
      <c r="D858" s="67"/>
    </row>
    <row r="859" spans="1:4" x14ac:dyDescent="0.3">
      <c r="A859" s="64"/>
      <c r="B859" s="65"/>
      <c r="C859" s="66"/>
      <c r="D859" s="67"/>
    </row>
    <row r="860" spans="1:4" x14ac:dyDescent="0.3">
      <c r="A860" s="64"/>
      <c r="B860" s="65"/>
      <c r="C860" s="66"/>
      <c r="D860" s="67"/>
    </row>
    <row r="861" spans="1:4" x14ac:dyDescent="0.3">
      <c r="A861" s="64"/>
      <c r="B861" s="65"/>
      <c r="C861" s="66"/>
      <c r="D861" s="67"/>
    </row>
    <row r="862" spans="1:4" x14ac:dyDescent="0.3">
      <c r="A862" s="64"/>
      <c r="B862" s="65"/>
      <c r="C862" s="66"/>
      <c r="D862" s="67"/>
    </row>
    <row r="863" spans="1:4" x14ac:dyDescent="0.3">
      <c r="A863" s="64"/>
      <c r="B863" s="65"/>
      <c r="C863" s="66"/>
      <c r="D863" s="67"/>
    </row>
    <row r="864" spans="1:4" x14ac:dyDescent="0.3">
      <c r="A864" s="64"/>
      <c r="B864" s="65"/>
      <c r="C864" s="66"/>
      <c r="D864" s="67"/>
    </row>
    <row r="865" spans="1:4" x14ac:dyDescent="0.3">
      <c r="A865" s="64"/>
      <c r="B865" s="65"/>
      <c r="C865" s="66"/>
      <c r="D865" s="67"/>
    </row>
    <row r="866" spans="1:4" x14ac:dyDescent="0.3">
      <c r="A866" s="64"/>
      <c r="B866" s="65"/>
      <c r="C866" s="66"/>
      <c r="D866" s="67"/>
    </row>
    <row r="867" spans="1:4" x14ac:dyDescent="0.3">
      <c r="A867" s="64"/>
      <c r="B867" s="65"/>
      <c r="C867" s="66"/>
      <c r="D867" s="67"/>
    </row>
    <row r="868" spans="1:4" x14ac:dyDescent="0.3">
      <c r="A868" s="64"/>
      <c r="B868" s="65"/>
      <c r="C868" s="66"/>
      <c r="D868" s="67"/>
    </row>
    <row r="869" spans="1:4" x14ac:dyDescent="0.3">
      <c r="A869" s="64"/>
      <c r="B869" s="65"/>
      <c r="C869" s="66"/>
      <c r="D869" s="67"/>
    </row>
    <row r="870" spans="1:4" x14ac:dyDescent="0.3">
      <c r="A870" s="64"/>
      <c r="B870" s="65"/>
      <c r="C870" s="66"/>
      <c r="D870" s="67"/>
    </row>
    <row r="871" spans="1:4" x14ac:dyDescent="0.3">
      <c r="A871" s="64"/>
      <c r="B871" s="65"/>
      <c r="C871" s="66"/>
      <c r="D871" s="67"/>
    </row>
    <row r="872" spans="1:4" x14ac:dyDescent="0.3">
      <c r="A872" s="64"/>
      <c r="B872" s="65"/>
      <c r="C872" s="66"/>
      <c r="D872" s="67"/>
    </row>
    <row r="873" spans="1:4" x14ac:dyDescent="0.3">
      <c r="A873" s="64"/>
      <c r="B873" s="65"/>
      <c r="C873" s="66"/>
      <c r="D873" s="67"/>
    </row>
    <row r="874" spans="1:4" x14ac:dyDescent="0.3">
      <c r="A874" s="64"/>
      <c r="B874" s="65"/>
      <c r="C874" s="66"/>
      <c r="D874" s="67"/>
    </row>
    <row r="875" spans="1:4" x14ac:dyDescent="0.3">
      <c r="A875" s="64"/>
      <c r="B875" s="65"/>
      <c r="C875" s="66"/>
      <c r="D875" s="67"/>
    </row>
    <row r="876" spans="1:4" x14ac:dyDescent="0.3">
      <c r="A876" s="64"/>
      <c r="B876" s="65"/>
      <c r="C876" s="66"/>
      <c r="D876" s="67"/>
    </row>
    <row r="877" spans="1:4" x14ac:dyDescent="0.3">
      <c r="A877" s="64"/>
      <c r="B877" s="65"/>
      <c r="C877" s="66"/>
      <c r="D877" s="67"/>
    </row>
    <row r="878" spans="1:4" x14ac:dyDescent="0.3">
      <c r="A878" s="64"/>
      <c r="B878" s="65"/>
      <c r="C878" s="66"/>
      <c r="D878" s="67"/>
    </row>
    <row r="879" spans="1:4" x14ac:dyDescent="0.3">
      <c r="A879" s="64"/>
      <c r="B879" s="65"/>
      <c r="C879" s="66"/>
      <c r="D879" s="67"/>
    </row>
    <row r="880" spans="1:4" x14ac:dyDescent="0.3">
      <c r="A880" s="64"/>
      <c r="B880" s="65"/>
      <c r="C880" s="66"/>
      <c r="D880" s="67"/>
    </row>
    <row r="881" spans="1:4" x14ac:dyDescent="0.3">
      <c r="A881" s="64"/>
      <c r="B881" s="65"/>
      <c r="C881" s="66"/>
      <c r="D881" s="67"/>
    </row>
    <row r="882" spans="1:4" x14ac:dyDescent="0.3">
      <c r="A882" s="64"/>
      <c r="B882" s="65"/>
      <c r="C882" s="66"/>
      <c r="D882" s="67"/>
    </row>
    <row r="883" spans="1:4" x14ac:dyDescent="0.3">
      <c r="A883" s="64"/>
      <c r="B883" s="65"/>
      <c r="C883" s="66"/>
      <c r="D883" s="67"/>
    </row>
    <row r="884" spans="1:4" x14ac:dyDescent="0.3">
      <c r="A884" s="64"/>
      <c r="B884" s="65"/>
      <c r="C884" s="66"/>
      <c r="D884" s="67"/>
    </row>
    <row r="885" spans="1:4" x14ac:dyDescent="0.3">
      <c r="A885" s="64"/>
      <c r="B885" s="65"/>
      <c r="C885" s="66"/>
      <c r="D885" s="67"/>
    </row>
    <row r="886" spans="1:4" x14ac:dyDescent="0.3">
      <c r="A886" s="64"/>
      <c r="B886" s="65"/>
      <c r="C886" s="66"/>
      <c r="D886" s="67"/>
    </row>
    <row r="887" spans="1:4" x14ac:dyDescent="0.3">
      <c r="A887" s="64"/>
      <c r="B887" s="65"/>
      <c r="C887" s="66"/>
      <c r="D887" s="67"/>
    </row>
    <row r="888" spans="1:4" x14ac:dyDescent="0.3">
      <c r="A888" s="64"/>
      <c r="B888" s="65"/>
      <c r="C888" s="66"/>
      <c r="D888" s="67"/>
    </row>
    <row r="889" spans="1:4" x14ac:dyDescent="0.3">
      <c r="A889" s="64"/>
      <c r="B889" s="65"/>
      <c r="C889" s="66"/>
      <c r="D889" s="67"/>
    </row>
    <row r="890" spans="1:4" x14ac:dyDescent="0.3">
      <c r="A890" s="64"/>
      <c r="B890" s="65"/>
      <c r="C890" s="66"/>
      <c r="D890" s="67"/>
    </row>
    <row r="891" spans="1:4" x14ac:dyDescent="0.3">
      <c r="A891" s="64"/>
      <c r="B891" s="65"/>
      <c r="C891" s="66"/>
      <c r="D891" s="67"/>
    </row>
    <row r="892" spans="1:4" x14ac:dyDescent="0.3">
      <c r="A892" s="64"/>
      <c r="B892" s="65"/>
      <c r="C892" s="66"/>
      <c r="D892" s="67"/>
    </row>
    <row r="893" spans="1:4" x14ac:dyDescent="0.3">
      <c r="A893" s="64"/>
      <c r="B893" s="65"/>
      <c r="C893" s="66"/>
      <c r="D893" s="67"/>
    </row>
    <row r="894" spans="1:4" x14ac:dyDescent="0.3">
      <c r="A894" s="64"/>
      <c r="B894" s="65"/>
      <c r="C894" s="66"/>
      <c r="D894" s="67"/>
    </row>
    <row r="895" spans="1:4" x14ac:dyDescent="0.3">
      <c r="A895" s="64"/>
      <c r="B895" s="65"/>
      <c r="C895" s="66"/>
      <c r="D895" s="67"/>
    </row>
    <row r="896" spans="1:4" x14ac:dyDescent="0.3">
      <c r="A896" s="64"/>
      <c r="B896" s="65"/>
      <c r="C896" s="66"/>
      <c r="D896" s="67"/>
    </row>
    <row r="897" spans="1:4" x14ac:dyDescent="0.3">
      <c r="A897" s="64"/>
      <c r="B897" s="65"/>
      <c r="C897" s="66"/>
      <c r="D897" s="67"/>
    </row>
    <row r="898" spans="1:4" x14ac:dyDescent="0.3">
      <c r="A898" s="64"/>
      <c r="B898" s="65"/>
      <c r="C898" s="66"/>
      <c r="D898" s="67"/>
    </row>
    <row r="899" spans="1:4" x14ac:dyDescent="0.3">
      <c r="A899" s="64"/>
      <c r="B899" s="65"/>
      <c r="C899" s="66"/>
      <c r="D899" s="67"/>
    </row>
    <row r="900" spans="1:4" x14ac:dyDescent="0.3">
      <c r="A900" s="64"/>
      <c r="B900" s="65"/>
      <c r="C900" s="66"/>
      <c r="D900" s="67"/>
    </row>
    <row r="901" spans="1:4" x14ac:dyDescent="0.3">
      <c r="A901" s="64"/>
      <c r="B901" s="65"/>
      <c r="C901" s="66"/>
      <c r="D901" s="67"/>
    </row>
    <row r="902" spans="1:4" x14ac:dyDescent="0.3">
      <c r="A902" s="64"/>
      <c r="B902" s="65"/>
      <c r="C902" s="66"/>
      <c r="D902" s="67"/>
    </row>
    <row r="903" spans="1:4" x14ac:dyDescent="0.3">
      <c r="A903" s="64"/>
      <c r="B903" s="65"/>
      <c r="C903" s="66"/>
      <c r="D903" s="67"/>
    </row>
    <row r="904" spans="1:4" x14ac:dyDescent="0.3">
      <c r="A904" s="64"/>
      <c r="B904" s="65"/>
      <c r="C904" s="66"/>
      <c r="D904" s="67"/>
    </row>
    <row r="905" spans="1:4" x14ac:dyDescent="0.3">
      <c r="A905" s="64"/>
      <c r="B905" s="65"/>
      <c r="C905" s="66"/>
      <c r="D905" s="67"/>
    </row>
    <row r="906" spans="1:4" x14ac:dyDescent="0.3">
      <c r="A906" s="64"/>
      <c r="B906" s="65"/>
      <c r="C906" s="66"/>
      <c r="D906" s="67"/>
    </row>
    <row r="907" spans="1:4" x14ac:dyDescent="0.3">
      <c r="A907" s="64"/>
      <c r="B907" s="65"/>
      <c r="C907" s="66"/>
      <c r="D907" s="67"/>
    </row>
    <row r="908" spans="1:4" x14ac:dyDescent="0.3">
      <c r="A908" s="64"/>
      <c r="B908" s="65"/>
      <c r="C908" s="66"/>
      <c r="D908" s="67"/>
    </row>
    <row r="909" spans="1:4" x14ac:dyDescent="0.3">
      <c r="A909" s="64"/>
      <c r="B909" s="65"/>
      <c r="C909" s="66"/>
      <c r="D909" s="67"/>
    </row>
    <row r="910" spans="1:4" x14ac:dyDescent="0.3">
      <c r="A910" s="64"/>
      <c r="B910" s="65"/>
      <c r="C910" s="66"/>
      <c r="D910" s="67"/>
    </row>
    <row r="911" spans="1:4" x14ac:dyDescent="0.3">
      <c r="A911" s="64"/>
      <c r="B911" s="65"/>
      <c r="C911" s="66"/>
      <c r="D911" s="67"/>
    </row>
    <row r="912" spans="1:4" x14ac:dyDescent="0.3">
      <c r="A912" s="64"/>
      <c r="B912" s="65"/>
      <c r="C912" s="66"/>
      <c r="D912" s="67"/>
    </row>
    <row r="913" spans="1:4" x14ac:dyDescent="0.3">
      <c r="A913" s="64"/>
      <c r="B913" s="65"/>
      <c r="C913" s="66"/>
      <c r="D913" s="67"/>
    </row>
    <row r="914" spans="1:4" x14ac:dyDescent="0.3">
      <c r="A914" s="64"/>
      <c r="B914" s="65"/>
      <c r="C914" s="66"/>
      <c r="D914" s="67"/>
    </row>
    <row r="915" spans="1:4" x14ac:dyDescent="0.3">
      <c r="A915" s="64"/>
      <c r="B915" s="65"/>
      <c r="C915" s="66"/>
      <c r="D915" s="67"/>
    </row>
    <row r="916" spans="1:4" x14ac:dyDescent="0.3">
      <c r="A916" s="64"/>
      <c r="B916" s="65"/>
      <c r="C916" s="66"/>
      <c r="D916" s="67"/>
    </row>
    <row r="917" spans="1:4" x14ac:dyDescent="0.3">
      <c r="A917" s="64"/>
      <c r="B917" s="65"/>
      <c r="C917" s="66"/>
      <c r="D917" s="67"/>
    </row>
    <row r="918" spans="1:4" x14ac:dyDescent="0.3">
      <c r="A918" s="64"/>
      <c r="B918" s="65"/>
      <c r="C918" s="66"/>
      <c r="D918" s="67"/>
    </row>
    <row r="919" spans="1:4" x14ac:dyDescent="0.3">
      <c r="A919" s="64"/>
      <c r="B919" s="65"/>
      <c r="C919" s="66"/>
      <c r="D919" s="67"/>
    </row>
    <row r="920" spans="1:4" x14ac:dyDescent="0.3">
      <c r="A920" s="64"/>
      <c r="B920" s="65"/>
      <c r="C920" s="66"/>
      <c r="D920" s="67"/>
    </row>
    <row r="921" spans="1:4" x14ac:dyDescent="0.3">
      <c r="A921" s="64"/>
      <c r="B921" s="65"/>
      <c r="C921" s="66"/>
      <c r="D921" s="67"/>
    </row>
    <row r="922" spans="1:4" x14ac:dyDescent="0.3">
      <c r="A922" s="64"/>
      <c r="B922" s="65"/>
      <c r="C922" s="66"/>
      <c r="D922" s="67"/>
    </row>
    <row r="923" spans="1:4" x14ac:dyDescent="0.3">
      <c r="A923" s="64"/>
      <c r="B923" s="65"/>
      <c r="C923" s="66"/>
      <c r="D923" s="67"/>
    </row>
    <row r="924" spans="1:4" x14ac:dyDescent="0.3">
      <c r="A924" s="64"/>
      <c r="B924" s="65"/>
      <c r="C924" s="66"/>
      <c r="D924" s="67"/>
    </row>
    <row r="925" spans="1:4" x14ac:dyDescent="0.3">
      <c r="A925" s="64"/>
      <c r="B925" s="65"/>
      <c r="C925" s="66"/>
      <c r="D925" s="67"/>
    </row>
    <row r="926" spans="1:4" x14ac:dyDescent="0.3">
      <c r="A926" s="64"/>
      <c r="B926" s="65"/>
      <c r="C926" s="66"/>
      <c r="D926" s="67"/>
    </row>
    <row r="927" spans="1:4" x14ac:dyDescent="0.3">
      <c r="A927" s="64"/>
      <c r="B927" s="65"/>
      <c r="C927" s="66"/>
      <c r="D927" s="67"/>
    </row>
    <row r="928" spans="1:4" x14ac:dyDescent="0.3">
      <c r="A928" s="64"/>
      <c r="B928" s="65"/>
      <c r="C928" s="66"/>
      <c r="D928" s="67"/>
    </row>
    <row r="929" spans="1:4" x14ac:dyDescent="0.3">
      <c r="A929" s="64"/>
      <c r="B929" s="65"/>
      <c r="C929" s="66"/>
      <c r="D929" s="67"/>
    </row>
    <row r="930" spans="1:4" x14ac:dyDescent="0.3">
      <c r="A930" s="64"/>
      <c r="B930" s="65"/>
      <c r="C930" s="66"/>
      <c r="D930" s="67"/>
    </row>
    <row r="931" spans="1:4" x14ac:dyDescent="0.3">
      <c r="A931" s="64"/>
      <c r="B931" s="65"/>
      <c r="C931" s="66"/>
      <c r="D931" s="67"/>
    </row>
    <row r="932" spans="1:4" x14ac:dyDescent="0.3">
      <c r="A932" s="64"/>
      <c r="B932" s="65"/>
      <c r="C932" s="66"/>
      <c r="D932" s="67"/>
    </row>
    <row r="933" spans="1:4" x14ac:dyDescent="0.3">
      <c r="A933" s="64"/>
      <c r="B933" s="65"/>
      <c r="C933" s="66"/>
      <c r="D933" s="67"/>
    </row>
    <row r="934" spans="1:4" x14ac:dyDescent="0.3">
      <c r="A934" s="64"/>
      <c r="B934" s="65"/>
      <c r="C934" s="66"/>
      <c r="D934" s="67"/>
    </row>
    <row r="935" spans="1:4" x14ac:dyDescent="0.3">
      <c r="A935" s="64"/>
      <c r="B935" s="65"/>
      <c r="C935" s="66"/>
      <c r="D935" s="67"/>
    </row>
    <row r="936" spans="1:4" x14ac:dyDescent="0.3">
      <c r="A936" s="64"/>
      <c r="B936" s="65"/>
      <c r="C936" s="66"/>
      <c r="D936" s="67"/>
    </row>
    <row r="937" spans="1:4" x14ac:dyDescent="0.3">
      <c r="A937" s="64"/>
      <c r="B937" s="65"/>
      <c r="C937" s="66"/>
      <c r="D937" s="67"/>
    </row>
    <row r="938" spans="1:4" x14ac:dyDescent="0.3">
      <c r="A938" s="64"/>
      <c r="B938" s="65"/>
      <c r="C938" s="66"/>
      <c r="D938" s="67"/>
    </row>
    <row r="939" spans="1:4" x14ac:dyDescent="0.3">
      <c r="A939" s="64"/>
      <c r="B939" s="65"/>
      <c r="C939" s="66"/>
      <c r="D939" s="67"/>
    </row>
    <row r="940" spans="1:4" x14ac:dyDescent="0.3">
      <c r="A940" s="64"/>
      <c r="B940" s="65"/>
      <c r="C940" s="66"/>
      <c r="D940" s="67"/>
    </row>
    <row r="941" spans="1:4" x14ac:dyDescent="0.3">
      <c r="A941" s="64"/>
      <c r="B941" s="65"/>
      <c r="C941" s="66"/>
      <c r="D941" s="67"/>
    </row>
    <row r="942" spans="1:4" x14ac:dyDescent="0.3">
      <c r="A942" s="64"/>
      <c r="B942" s="65"/>
      <c r="C942" s="66"/>
      <c r="D942" s="67"/>
    </row>
    <row r="943" spans="1:4" x14ac:dyDescent="0.3">
      <c r="A943" s="64"/>
      <c r="B943" s="65"/>
      <c r="C943" s="66"/>
      <c r="D943" s="67"/>
    </row>
    <row r="944" spans="1:4" x14ac:dyDescent="0.3">
      <c r="A944" s="64"/>
      <c r="B944" s="65"/>
      <c r="C944" s="66"/>
      <c r="D944" s="67"/>
    </row>
    <row r="945" spans="1:4" x14ac:dyDescent="0.3">
      <c r="A945" s="64"/>
      <c r="B945" s="65"/>
      <c r="C945" s="66"/>
      <c r="D945" s="67"/>
    </row>
    <row r="946" spans="1:4" x14ac:dyDescent="0.3">
      <c r="A946" s="64"/>
      <c r="B946" s="65"/>
      <c r="C946" s="66"/>
      <c r="D946" s="67"/>
    </row>
    <row r="947" spans="1:4" x14ac:dyDescent="0.3">
      <c r="A947" s="64"/>
      <c r="B947" s="65"/>
      <c r="C947" s="66"/>
      <c r="D947" s="67"/>
    </row>
    <row r="948" spans="1:4" x14ac:dyDescent="0.3">
      <c r="A948" s="64"/>
      <c r="B948" s="65"/>
      <c r="C948" s="66"/>
      <c r="D948" s="67"/>
    </row>
    <row r="949" spans="1:4" x14ac:dyDescent="0.3">
      <c r="A949" s="64"/>
      <c r="B949" s="65"/>
      <c r="C949" s="66"/>
      <c r="D949" s="67"/>
    </row>
    <row r="950" spans="1:4" x14ac:dyDescent="0.3">
      <c r="A950" s="64"/>
      <c r="B950" s="65"/>
      <c r="C950" s="66"/>
      <c r="D950" s="67"/>
    </row>
    <row r="951" spans="1:4" x14ac:dyDescent="0.3">
      <c r="A951" s="64"/>
      <c r="B951" s="65"/>
      <c r="C951" s="66"/>
      <c r="D951" s="67"/>
    </row>
    <row r="952" spans="1:4" x14ac:dyDescent="0.3">
      <c r="A952" s="64"/>
      <c r="B952" s="65"/>
      <c r="C952" s="66"/>
      <c r="D952" s="67"/>
    </row>
    <row r="953" spans="1:4" x14ac:dyDescent="0.3">
      <c r="A953" s="64"/>
      <c r="B953" s="65"/>
      <c r="C953" s="66"/>
      <c r="D953" s="67"/>
    </row>
    <row r="954" spans="1:4" x14ac:dyDescent="0.3">
      <c r="A954" s="64"/>
      <c r="B954" s="65"/>
      <c r="C954" s="66"/>
      <c r="D954" s="67"/>
    </row>
    <row r="955" spans="1:4" x14ac:dyDescent="0.3">
      <c r="A955" s="64"/>
      <c r="B955" s="65"/>
      <c r="C955" s="66"/>
      <c r="D955" s="67"/>
    </row>
    <row r="956" spans="1:4" x14ac:dyDescent="0.3">
      <c r="A956" s="64"/>
      <c r="B956" s="65"/>
      <c r="C956" s="66"/>
      <c r="D956" s="67"/>
    </row>
    <row r="957" spans="1:4" x14ac:dyDescent="0.3">
      <c r="A957" s="64"/>
      <c r="B957" s="65"/>
      <c r="C957" s="66"/>
      <c r="D957" s="67"/>
    </row>
    <row r="958" spans="1:4" x14ac:dyDescent="0.3">
      <c r="A958" s="64"/>
      <c r="B958" s="65"/>
      <c r="C958" s="66"/>
      <c r="D958" s="67"/>
    </row>
    <row r="959" spans="1:4" x14ac:dyDescent="0.3">
      <c r="A959" s="64"/>
      <c r="B959" s="65"/>
      <c r="C959" s="66"/>
      <c r="D959" s="67"/>
    </row>
    <row r="960" spans="1:4" x14ac:dyDescent="0.3">
      <c r="A960" s="64"/>
      <c r="B960" s="65"/>
      <c r="C960" s="66"/>
      <c r="D960" s="67"/>
    </row>
    <row r="961" spans="1:4" x14ac:dyDescent="0.3">
      <c r="A961" s="64"/>
      <c r="B961" s="65"/>
      <c r="C961" s="66"/>
      <c r="D961" s="67"/>
    </row>
    <row r="962" spans="1:4" x14ac:dyDescent="0.3">
      <c r="A962" s="64"/>
      <c r="B962" s="65"/>
      <c r="C962" s="66"/>
      <c r="D962" s="67"/>
    </row>
    <row r="963" spans="1:4" x14ac:dyDescent="0.3">
      <c r="A963" s="64"/>
      <c r="B963" s="65"/>
      <c r="C963" s="66"/>
      <c r="D963" s="67"/>
    </row>
    <row r="964" spans="1:4" x14ac:dyDescent="0.3">
      <c r="A964" s="64"/>
      <c r="B964" s="65"/>
      <c r="C964" s="66"/>
      <c r="D964" s="67"/>
    </row>
    <row r="965" spans="1:4" x14ac:dyDescent="0.3">
      <c r="A965" s="64"/>
      <c r="B965" s="65"/>
      <c r="C965" s="66"/>
      <c r="D965" s="67"/>
    </row>
    <row r="966" spans="1:4" x14ac:dyDescent="0.3">
      <c r="A966" s="64"/>
      <c r="B966" s="65"/>
      <c r="C966" s="66"/>
      <c r="D966" s="67"/>
    </row>
    <row r="967" spans="1:4" x14ac:dyDescent="0.3">
      <c r="A967" s="64"/>
      <c r="B967" s="65"/>
      <c r="C967" s="66"/>
      <c r="D967" s="67"/>
    </row>
    <row r="968" spans="1:4" x14ac:dyDescent="0.3">
      <c r="A968" s="64"/>
      <c r="B968" s="65"/>
      <c r="C968" s="66"/>
      <c r="D968" s="67"/>
    </row>
    <row r="969" spans="1:4" x14ac:dyDescent="0.3">
      <c r="A969" s="64"/>
      <c r="B969" s="65"/>
      <c r="C969" s="66"/>
      <c r="D969" s="67"/>
    </row>
    <row r="970" spans="1:4" x14ac:dyDescent="0.3">
      <c r="A970" s="64"/>
      <c r="B970" s="65"/>
      <c r="C970" s="66"/>
      <c r="D970" s="67"/>
    </row>
    <row r="971" spans="1:4" x14ac:dyDescent="0.3">
      <c r="A971" s="64"/>
      <c r="B971" s="65"/>
      <c r="C971" s="66"/>
      <c r="D971" s="67"/>
    </row>
    <row r="972" spans="1:4" x14ac:dyDescent="0.3">
      <c r="A972" s="64"/>
      <c r="B972" s="65"/>
      <c r="C972" s="66"/>
      <c r="D972" s="67"/>
    </row>
    <row r="973" spans="1:4" x14ac:dyDescent="0.3">
      <c r="A973" s="64"/>
      <c r="B973" s="65"/>
      <c r="C973" s="66"/>
      <c r="D973" s="67"/>
    </row>
    <row r="974" spans="1:4" x14ac:dyDescent="0.3">
      <c r="A974" s="64"/>
      <c r="B974" s="65"/>
      <c r="C974" s="66"/>
      <c r="D974" s="67"/>
    </row>
    <row r="975" spans="1:4" x14ac:dyDescent="0.3">
      <c r="A975" s="64"/>
      <c r="B975" s="65"/>
      <c r="C975" s="66"/>
      <c r="D975" s="67"/>
    </row>
    <row r="976" spans="1:4" x14ac:dyDescent="0.3">
      <c r="A976" s="64"/>
      <c r="B976" s="65"/>
      <c r="C976" s="66"/>
      <c r="D976" s="67"/>
    </row>
    <row r="977" spans="1:4" x14ac:dyDescent="0.3">
      <c r="A977" s="64"/>
      <c r="B977" s="65"/>
      <c r="C977" s="66"/>
      <c r="D977" s="67"/>
    </row>
    <row r="978" spans="1:4" x14ac:dyDescent="0.3">
      <c r="A978" s="64"/>
      <c r="B978" s="65"/>
      <c r="C978" s="66"/>
      <c r="D978" s="67"/>
    </row>
    <row r="979" spans="1:4" x14ac:dyDescent="0.3">
      <c r="A979" s="64"/>
      <c r="B979" s="65"/>
      <c r="C979" s="66"/>
      <c r="D979" s="67"/>
    </row>
    <row r="980" spans="1:4" x14ac:dyDescent="0.3">
      <c r="A980" s="64"/>
      <c r="B980" s="65"/>
      <c r="C980" s="66"/>
      <c r="D980" s="67"/>
    </row>
  </sheetData>
  <autoFilter ref="AN1:AN132" xr:uid="{00000000-0009-0000-0000-000002000000}"/>
  <dataValidations count="2">
    <dataValidation type="whole" allowBlank="1" showInputMessage="1" showErrorMessage="1" sqref="D5:D17 D19:D29 D31:D42 D44:D49 D51:D60 D62:D72 E73" xr:uid="{00000000-0002-0000-0200-000000000000}">
      <formula1>0</formula1>
      <formula2>4</formula2>
    </dataValidation>
    <dataValidation type="whole" allowBlank="1" showInputMessage="1" showErrorMessage="1" sqref="E4 E18 E30 E43 E50 E61" xr:uid="{00000000-0002-0000-0200-000001000000}">
      <formula1>0</formula1>
      <formula2>9</formula2>
    </dataValidation>
  </dataValidations>
  <printOptions gridLines="1"/>
  <pageMargins left="0.70866141732283505" right="0.70866141732283505" top="0.74803149606299202" bottom="0.74803149606299202" header="0.31496062992126" footer="0.31496062992126"/>
  <pageSetup paperSize="9" scale="35" orientation="landscape" cellComments="atEn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Button 2">
              <controlPr defaultSize="0" print="0" autoFill="0" autoPict="0" macro="[0]!deselecteren">
                <anchor moveWithCells="1" sizeWithCells="1">
                  <from>
                    <xdr:col>2</xdr:col>
                    <xdr:colOff>1295400</xdr:colOff>
                    <xdr:row>0</xdr:row>
                    <xdr:rowOff>716280</xdr:rowOff>
                  </from>
                  <to>
                    <xdr:col>2</xdr:col>
                    <xdr:colOff>2385060</xdr:colOff>
                    <xdr:row>0</xdr:row>
                    <xdr:rowOff>1082040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Button 4">
              <controlPr defaultSize="0" print="0" autoFill="0" autoPict="0" macro="[0]!selecteren">
                <anchor moveWithCells="1" sizeWithCells="1">
                  <from>
                    <xdr:col>2</xdr:col>
                    <xdr:colOff>76200</xdr:colOff>
                    <xdr:row>0</xdr:row>
                    <xdr:rowOff>716280</xdr:rowOff>
                  </from>
                  <to>
                    <xdr:col>2</xdr:col>
                    <xdr:colOff>1165860</xdr:colOff>
                    <xdr:row>0</xdr:row>
                    <xdr:rowOff>1082040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6" name="Button 37">
              <controlPr defaultSize="0" print="0" autoFill="0" autoPict="0" macro="[0]!printverslag">
                <anchor moveWithCells="1" sizeWithCells="1">
                  <from>
                    <xdr:col>2</xdr:col>
                    <xdr:colOff>2575560</xdr:colOff>
                    <xdr:row>0</xdr:row>
                    <xdr:rowOff>716280</xdr:rowOff>
                  </from>
                  <to>
                    <xdr:col>2</xdr:col>
                    <xdr:colOff>3649980</xdr:colOff>
                    <xdr:row>0</xdr:row>
                    <xdr:rowOff>1082040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xr:uid="{00000000-0002-0000-0200-000002000000}">
          <x14:formula1>
            <xm:f>0</xm:f>
          </x14:formula1>
          <x14:formula2>
            <xm:f>Agendalijst!$F$4</xm:f>
          </x14:formula2>
          <xm:sqref>F5:AK16 F19:AK28 F31:AK41 F44:AK48 F51:AK59 F62:AK72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5">
    <tabColor rgb="FFCCFFCC"/>
    <pageSetUpPr fitToPage="1"/>
  </sheetPr>
  <dimension ref="A1:AN68"/>
  <sheetViews>
    <sheetView zoomScale="90" zoomScaleNormal="90" workbookViewId="0">
      <pane xSplit="5" ySplit="2" topLeftCell="F3" activePane="bottomRight" state="frozenSplit"/>
      <selection pane="topRight" activeCell="F1" sqref="F1"/>
      <selection pane="bottomLeft" activeCell="A22" sqref="A22"/>
      <selection pane="bottomRight" activeCell="H13" sqref="F13:H14"/>
    </sheetView>
  </sheetViews>
  <sheetFormatPr defaultRowHeight="14.4" x14ac:dyDescent="0.3"/>
  <cols>
    <col min="3" max="3" width="65.21875" customWidth="1"/>
    <col min="6" max="37" width="5.77734375" customWidth="1"/>
  </cols>
  <sheetData>
    <row r="1" spans="1:40" s="1" customFormat="1" ht="94.95" customHeight="1" x14ac:dyDescent="0.3">
      <c r="A1" s="26"/>
      <c r="B1" s="27" t="s">
        <v>12</v>
      </c>
      <c r="C1" s="28"/>
      <c r="D1" s="96" t="s">
        <v>11</v>
      </c>
      <c r="E1" s="96" t="s">
        <v>4</v>
      </c>
      <c r="F1" s="59" t="str">
        <f>'Overzicht resultaten'!C6</f>
        <v/>
      </c>
      <c r="G1" s="59" t="str">
        <f>'Overzicht resultaten'!D6</f>
        <v/>
      </c>
      <c r="H1" s="59" t="str">
        <f>'Overzicht resultaten'!E6</f>
        <v/>
      </c>
      <c r="I1" s="59" t="str">
        <f>'Overzicht resultaten'!F6</f>
        <v/>
      </c>
      <c r="J1" s="59" t="str">
        <f>'Overzicht resultaten'!G6</f>
        <v/>
      </c>
      <c r="K1" s="59" t="str">
        <f>'Overzicht resultaten'!H6</f>
        <v/>
      </c>
      <c r="L1" s="59" t="str">
        <f>'Overzicht resultaten'!I6</f>
        <v/>
      </c>
      <c r="M1" s="59" t="str">
        <f>'Overzicht resultaten'!J6</f>
        <v/>
      </c>
      <c r="N1" s="59" t="str">
        <f>'Overzicht resultaten'!K6</f>
        <v/>
      </c>
      <c r="O1" s="59" t="str">
        <f>'Overzicht resultaten'!L6</f>
        <v/>
      </c>
      <c r="P1" s="59" t="str">
        <f>'Overzicht resultaten'!M6</f>
        <v/>
      </c>
      <c r="Q1" s="59" t="str">
        <f>'Overzicht resultaten'!N6</f>
        <v/>
      </c>
      <c r="R1" s="59" t="str">
        <f>'Overzicht resultaten'!O6</f>
        <v/>
      </c>
      <c r="S1" s="59" t="str">
        <f>'Overzicht resultaten'!P6</f>
        <v/>
      </c>
      <c r="T1" s="59" t="str">
        <f>'Overzicht resultaten'!Q6</f>
        <v/>
      </c>
      <c r="U1" s="59" t="str">
        <f>'Overzicht resultaten'!R6</f>
        <v/>
      </c>
      <c r="V1" s="59" t="str">
        <f>'Overzicht resultaten'!S6</f>
        <v/>
      </c>
      <c r="W1" s="59" t="str">
        <f>'Overzicht resultaten'!T6</f>
        <v/>
      </c>
      <c r="X1" s="59" t="str">
        <f>'Overzicht resultaten'!U6</f>
        <v/>
      </c>
      <c r="Y1" s="59" t="str">
        <f>'Overzicht resultaten'!V6</f>
        <v/>
      </c>
      <c r="Z1" s="59" t="str">
        <f>'Overzicht resultaten'!W6</f>
        <v/>
      </c>
      <c r="AA1" s="59" t="str">
        <f>'Overzicht resultaten'!X6</f>
        <v/>
      </c>
      <c r="AB1" s="59" t="str">
        <f>'Overzicht resultaten'!Y6</f>
        <v/>
      </c>
      <c r="AC1" s="59" t="str">
        <f>'Overzicht resultaten'!Z6</f>
        <v/>
      </c>
      <c r="AD1" s="59" t="str">
        <f>'Overzicht resultaten'!AA6</f>
        <v/>
      </c>
      <c r="AE1" s="59" t="str">
        <f>'Overzicht resultaten'!AB6</f>
        <v/>
      </c>
      <c r="AF1" s="59" t="str">
        <f>'Overzicht resultaten'!AC6</f>
        <v/>
      </c>
      <c r="AG1" s="59" t="str">
        <f>'Overzicht resultaten'!AD6</f>
        <v/>
      </c>
      <c r="AH1" s="59" t="str">
        <f>'Overzicht resultaten'!AE6</f>
        <v/>
      </c>
      <c r="AI1" s="59" t="str">
        <f>'Overzicht resultaten'!AF6</f>
        <v/>
      </c>
      <c r="AJ1" s="59" t="str">
        <f>'Overzicht resultaten'!AG6</f>
        <v/>
      </c>
      <c r="AK1" s="59" t="str">
        <f>'Overzicht resultaten'!AH6</f>
        <v/>
      </c>
      <c r="AN1" s="1">
        <v>5</v>
      </c>
    </row>
    <row r="2" spans="1:40" s="1" customFormat="1" ht="25.2" customHeight="1" x14ac:dyDescent="0.3">
      <c r="A2" s="26"/>
      <c r="B2" s="27"/>
      <c r="C2" s="28"/>
      <c r="D2" s="77" t="s">
        <v>103</v>
      </c>
      <c r="E2" s="79" t="s">
        <v>112</v>
      </c>
      <c r="F2" s="94">
        <v>1</v>
      </c>
      <c r="G2" s="94">
        <f t="shared" ref="G2:AK2" si="0">F2+1</f>
        <v>2</v>
      </c>
      <c r="H2" s="94">
        <f t="shared" si="0"/>
        <v>3</v>
      </c>
      <c r="I2" s="94">
        <f t="shared" si="0"/>
        <v>4</v>
      </c>
      <c r="J2" s="94">
        <f t="shared" si="0"/>
        <v>5</v>
      </c>
      <c r="K2" s="94">
        <f t="shared" si="0"/>
        <v>6</v>
      </c>
      <c r="L2" s="94">
        <f t="shared" si="0"/>
        <v>7</v>
      </c>
      <c r="M2" s="94">
        <f t="shared" si="0"/>
        <v>8</v>
      </c>
      <c r="N2" s="94">
        <f t="shared" si="0"/>
        <v>9</v>
      </c>
      <c r="O2" s="94">
        <f t="shared" si="0"/>
        <v>10</v>
      </c>
      <c r="P2" s="94">
        <f t="shared" si="0"/>
        <v>11</v>
      </c>
      <c r="Q2" s="94">
        <f t="shared" si="0"/>
        <v>12</v>
      </c>
      <c r="R2" s="94">
        <f t="shared" si="0"/>
        <v>13</v>
      </c>
      <c r="S2" s="94">
        <f t="shared" si="0"/>
        <v>14</v>
      </c>
      <c r="T2" s="94">
        <f t="shared" si="0"/>
        <v>15</v>
      </c>
      <c r="U2" s="94">
        <f t="shared" si="0"/>
        <v>16</v>
      </c>
      <c r="V2" s="94">
        <f t="shared" si="0"/>
        <v>17</v>
      </c>
      <c r="W2" s="94">
        <f t="shared" si="0"/>
        <v>18</v>
      </c>
      <c r="X2" s="94">
        <f t="shared" si="0"/>
        <v>19</v>
      </c>
      <c r="Y2" s="94">
        <f t="shared" si="0"/>
        <v>20</v>
      </c>
      <c r="Z2" s="94">
        <f t="shared" si="0"/>
        <v>21</v>
      </c>
      <c r="AA2" s="94">
        <f t="shared" si="0"/>
        <v>22</v>
      </c>
      <c r="AB2" s="94">
        <f t="shared" si="0"/>
        <v>23</v>
      </c>
      <c r="AC2" s="94">
        <f t="shared" si="0"/>
        <v>24</v>
      </c>
      <c r="AD2" s="94">
        <f t="shared" si="0"/>
        <v>25</v>
      </c>
      <c r="AE2" s="94">
        <f t="shared" si="0"/>
        <v>26</v>
      </c>
      <c r="AF2" s="94">
        <f t="shared" si="0"/>
        <v>27</v>
      </c>
      <c r="AG2" s="94">
        <f t="shared" si="0"/>
        <v>28</v>
      </c>
      <c r="AH2" s="94">
        <f t="shared" si="0"/>
        <v>29</v>
      </c>
      <c r="AI2" s="94">
        <f t="shared" si="0"/>
        <v>30</v>
      </c>
      <c r="AJ2" s="94">
        <f t="shared" si="0"/>
        <v>31</v>
      </c>
      <c r="AK2" s="94">
        <f t="shared" si="0"/>
        <v>32</v>
      </c>
      <c r="AN2" s="1" t="s">
        <v>0</v>
      </c>
    </row>
    <row r="3" spans="1:40" ht="15" thickBot="1" x14ac:dyDescent="0.35">
      <c r="A3" s="10"/>
      <c r="B3" s="9"/>
      <c r="C3" s="179" t="s">
        <v>127</v>
      </c>
      <c r="D3" s="17"/>
      <c r="E3" s="184"/>
      <c r="F3" s="95">
        <f>Agendalijst!$F$4</f>
        <v>3</v>
      </c>
      <c r="G3" s="95">
        <f>Agendalijst!$F$4</f>
        <v>3</v>
      </c>
      <c r="H3" s="95">
        <f>Agendalijst!$F$4</f>
        <v>3</v>
      </c>
      <c r="I3" s="95">
        <f>Agendalijst!$F$4</f>
        <v>3</v>
      </c>
      <c r="J3" s="95">
        <f>Agendalijst!$F$4</f>
        <v>3</v>
      </c>
      <c r="K3" s="95">
        <f>Agendalijst!$F$4</f>
        <v>3</v>
      </c>
      <c r="L3" s="95">
        <f>Agendalijst!$F$4</f>
        <v>3</v>
      </c>
      <c r="M3" s="95">
        <f>Agendalijst!$F$4</f>
        <v>3</v>
      </c>
      <c r="N3" s="95">
        <f>Agendalijst!$F$4</f>
        <v>3</v>
      </c>
      <c r="O3" s="95">
        <f>Agendalijst!$F$4</f>
        <v>3</v>
      </c>
      <c r="P3" s="95">
        <f>Agendalijst!$F$4</f>
        <v>3</v>
      </c>
      <c r="Q3" s="95">
        <f>Agendalijst!$F$4</f>
        <v>3</v>
      </c>
      <c r="R3" s="95">
        <f>Agendalijst!$F$4</f>
        <v>3</v>
      </c>
      <c r="S3" s="95">
        <f>Agendalijst!$F$4</f>
        <v>3</v>
      </c>
      <c r="T3" s="95">
        <f>Agendalijst!$F$4</f>
        <v>3</v>
      </c>
      <c r="U3" s="95">
        <f>Agendalijst!$F$4</f>
        <v>3</v>
      </c>
      <c r="V3" s="95">
        <f>Agendalijst!$F$4</f>
        <v>3</v>
      </c>
      <c r="W3" s="95">
        <f>Agendalijst!$F$4</f>
        <v>3</v>
      </c>
      <c r="X3" s="95">
        <f>Agendalijst!$F$4</f>
        <v>3</v>
      </c>
      <c r="Y3" s="95">
        <f>Agendalijst!$F$4</f>
        <v>3</v>
      </c>
      <c r="Z3" s="95">
        <f>Agendalijst!$F$4</f>
        <v>3</v>
      </c>
      <c r="AA3" s="95">
        <f>Agendalijst!$F$4</f>
        <v>3</v>
      </c>
      <c r="AB3" s="95">
        <f>Agendalijst!$F$4</f>
        <v>3</v>
      </c>
      <c r="AC3" s="95">
        <f>Agendalijst!$F$4</f>
        <v>3</v>
      </c>
      <c r="AD3" s="95">
        <f>Agendalijst!$F$4</f>
        <v>3</v>
      </c>
      <c r="AE3" s="95">
        <f>Agendalijst!$F$4</f>
        <v>3</v>
      </c>
      <c r="AF3" s="95">
        <f>Agendalijst!$F$4</f>
        <v>3</v>
      </c>
      <c r="AG3" s="95">
        <f>Agendalijst!$F$4</f>
        <v>3</v>
      </c>
      <c r="AH3" s="95">
        <f>Agendalijst!$F$4</f>
        <v>3</v>
      </c>
      <c r="AI3" s="95">
        <f>Agendalijst!$F$4</f>
        <v>3</v>
      </c>
      <c r="AJ3" s="95">
        <f>Agendalijst!$F$4</f>
        <v>3</v>
      </c>
      <c r="AK3" s="95">
        <f>Agendalijst!$F$4</f>
        <v>3</v>
      </c>
      <c r="AN3" t="s">
        <v>0</v>
      </c>
    </row>
    <row r="4" spans="1:40" ht="15" thickBot="1" x14ac:dyDescent="0.35">
      <c r="A4" s="10"/>
      <c r="B4" s="178"/>
      <c r="C4" s="180" t="s">
        <v>113</v>
      </c>
      <c r="D4" s="183"/>
      <c r="E4" s="176">
        <v>1</v>
      </c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N4" t="str">
        <f>IF(D2&gt;0,"x",0)</f>
        <v>x</v>
      </c>
    </row>
    <row r="5" spans="1:40" x14ac:dyDescent="0.3">
      <c r="A5" s="60">
        <v>59</v>
      </c>
      <c r="B5" s="178">
        <v>1</v>
      </c>
      <c r="C5" s="181" t="s">
        <v>51</v>
      </c>
      <c r="D5" s="69">
        <v>1</v>
      </c>
      <c r="E5" s="2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N5" t="str">
        <f t="shared" ref="AN5:AN11" si="1">IF(D5&gt;0,"x",0)</f>
        <v>x</v>
      </c>
    </row>
    <row r="6" spans="1:40" x14ac:dyDescent="0.3">
      <c r="A6" s="60">
        <f t="shared" ref="A6:A11" si="2">A5+1</f>
        <v>60</v>
      </c>
      <c r="B6" s="178">
        <v>2</v>
      </c>
      <c r="C6" s="181" t="s">
        <v>52</v>
      </c>
      <c r="D6" s="70">
        <v>0</v>
      </c>
      <c r="E6" s="2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N6">
        <f t="shared" si="1"/>
        <v>0</v>
      </c>
    </row>
    <row r="7" spans="1:40" x14ac:dyDescent="0.3">
      <c r="A7" s="60">
        <f t="shared" si="2"/>
        <v>61</v>
      </c>
      <c r="B7" s="178">
        <v>3</v>
      </c>
      <c r="C7" s="181" t="s">
        <v>53</v>
      </c>
      <c r="D7" s="70">
        <v>0</v>
      </c>
      <c r="E7" s="2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N7">
        <f t="shared" si="1"/>
        <v>0</v>
      </c>
    </row>
    <row r="8" spans="1:40" x14ac:dyDescent="0.3">
      <c r="A8" s="60">
        <f t="shared" si="2"/>
        <v>62</v>
      </c>
      <c r="B8" s="178">
        <v>4</v>
      </c>
      <c r="C8" s="181" t="s">
        <v>54</v>
      </c>
      <c r="D8" s="70">
        <v>0</v>
      </c>
      <c r="E8" s="2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N8">
        <f t="shared" si="1"/>
        <v>0</v>
      </c>
    </row>
    <row r="9" spans="1:40" x14ac:dyDescent="0.3">
      <c r="A9" s="60">
        <f t="shared" si="2"/>
        <v>63</v>
      </c>
      <c r="B9" s="178">
        <v>5</v>
      </c>
      <c r="C9" s="181" t="s">
        <v>55</v>
      </c>
      <c r="D9" s="70">
        <v>0</v>
      </c>
      <c r="E9" s="2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N9">
        <f t="shared" si="1"/>
        <v>0</v>
      </c>
    </row>
    <row r="10" spans="1:40" x14ac:dyDescent="0.3">
      <c r="A10" s="60">
        <f t="shared" si="2"/>
        <v>64</v>
      </c>
      <c r="B10" s="178">
        <v>6</v>
      </c>
      <c r="C10" s="181" t="s">
        <v>73</v>
      </c>
      <c r="D10" s="70"/>
      <c r="E10" s="2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N10">
        <f t="shared" si="1"/>
        <v>0</v>
      </c>
    </row>
    <row r="11" spans="1:40" ht="15" thickBot="1" x14ac:dyDescent="0.35">
      <c r="A11" s="60">
        <f t="shared" si="2"/>
        <v>65</v>
      </c>
      <c r="B11" s="178">
        <v>7</v>
      </c>
      <c r="C11" s="182" t="s">
        <v>1</v>
      </c>
      <c r="D11" s="162">
        <v>0</v>
      </c>
      <c r="E11" s="2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N11">
        <f t="shared" si="1"/>
        <v>0</v>
      </c>
    </row>
    <row r="12" spans="1:40" ht="15" thickBot="1" x14ac:dyDescent="0.35">
      <c r="A12" s="60"/>
      <c r="B12" s="178"/>
      <c r="C12" s="185" t="s">
        <v>119</v>
      </c>
      <c r="D12" s="187"/>
      <c r="E12" s="24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N12" t="s">
        <v>0</v>
      </c>
    </row>
    <row r="13" spans="1:40" x14ac:dyDescent="0.3">
      <c r="A13" s="60">
        <v>67</v>
      </c>
      <c r="B13" s="178">
        <v>1</v>
      </c>
      <c r="C13" s="186" t="s">
        <v>74</v>
      </c>
      <c r="D13" s="69">
        <v>0</v>
      </c>
      <c r="E13" s="2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N13">
        <f t="shared" ref="AN13:AN19" si="3">IF(D13&gt;0,"x",0)</f>
        <v>0</v>
      </c>
    </row>
    <row r="14" spans="1:40" x14ac:dyDescent="0.3">
      <c r="A14" s="60">
        <f t="shared" ref="A14:A19" si="4">A13+1</f>
        <v>68</v>
      </c>
      <c r="B14" s="178">
        <v>2</v>
      </c>
      <c r="C14" s="181" t="s">
        <v>94</v>
      </c>
      <c r="D14" s="70">
        <v>0</v>
      </c>
      <c r="E14" s="2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N14">
        <f t="shared" si="3"/>
        <v>0</v>
      </c>
    </row>
    <row r="15" spans="1:40" x14ac:dyDescent="0.3">
      <c r="A15" s="60">
        <f t="shared" si="4"/>
        <v>69</v>
      </c>
      <c r="B15" s="178">
        <v>3</v>
      </c>
      <c r="C15" s="181" t="s">
        <v>56</v>
      </c>
      <c r="D15" s="70">
        <v>0</v>
      </c>
      <c r="E15" s="2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N15">
        <f t="shared" si="3"/>
        <v>0</v>
      </c>
    </row>
    <row r="16" spans="1:40" x14ac:dyDescent="0.3">
      <c r="A16" s="60">
        <f t="shared" si="4"/>
        <v>70</v>
      </c>
      <c r="B16" s="178">
        <v>4</v>
      </c>
      <c r="C16" s="181" t="s">
        <v>57</v>
      </c>
      <c r="D16" s="70">
        <v>0</v>
      </c>
      <c r="E16" s="2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N16">
        <f t="shared" si="3"/>
        <v>0</v>
      </c>
    </row>
    <row r="17" spans="1:40" ht="27.6" x14ac:dyDescent="0.3">
      <c r="A17" s="60">
        <f t="shared" si="4"/>
        <v>71</v>
      </c>
      <c r="B17" s="178">
        <v>5</v>
      </c>
      <c r="C17" s="181" t="s">
        <v>58</v>
      </c>
      <c r="D17" s="70">
        <v>0</v>
      </c>
      <c r="E17" s="2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N17">
        <f t="shared" si="3"/>
        <v>0</v>
      </c>
    </row>
    <row r="18" spans="1:40" x14ac:dyDescent="0.3">
      <c r="A18" s="60">
        <f t="shared" si="4"/>
        <v>72</v>
      </c>
      <c r="B18" s="178">
        <v>6</v>
      </c>
      <c r="C18" s="181" t="s">
        <v>59</v>
      </c>
      <c r="D18" s="70">
        <v>0</v>
      </c>
      <c r="E18" s="2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N18">
        <f t="shared" si="3"/>
        <v>0</v>
      </c>
    </row>
    <row r="19" spans="1:40" ht="15" thickBot="1" x14ac:dyDescent="0.35">
      <c r="A19" s="60">
        <f t="shared" si="4"/>
        <v>73</v>
      </c>
      <c r="B19" s="178">
        <v>7</v>
      </c>
      <c r="C19" s="182" t="s">
        <v>1</v>
      </c>
      <c r="D19" s="162">
        <v>0</v>
      </c>
      <c r="E19" s="2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N19">
        <f t="shared" si="3"/>
        <v>0</v>
      </c>
    </row>
    <row r="20" spans="1:40" ht="15" thickBot="1" x14ac:dyDescent="0.35">
      <c r="A20" s="60"/>
      <c r="B20" s="178"/>
      <c r="C20" s="185" t="s">
        <v>118</v>
      </c>
      <c r="D20" s="187"/>
      <c r="E20" s="24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N20" t="s">
        <v>0</v>
      </c>
    </row>
    <row r="21" spans="1:40" ht="27.6" x14ac:dyDescent="0.3">
      <c r="A21" s="60">
        <v>75</v>
      </c>
      <c r="B21" s="178">
        <v>1</v>
      </c>
      <c r="C21" s="181" t="s">
        <v>60</v>
      </c>
      <c r="D21" s="69">
        <v>0</v>
      </c>
      <c r="E21" s="2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N21">
        <f t="shared" ref="AN21:AN26" si="5">IF(D21&gt;0,"x",0)</f>
        <v>0</v>
      </c>
    </row>
    <row r="22" spans="1:40" x14ac:dyDescent="0.3">
      <c r="A22" s="60">
        <f>A21+1</f>
        <v>76</v>
      </c>
      <c r="B22" s="178">
        <v>2</v>
      </c>
      <c r="C22" s="181" t="s">
        <v>61</v>
      </c>
      <c r="D22" s="70">
        <v>0</v>
      </c>
      <c r="E22" s="2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N22">
        <f t="shared" si="5"/>
        <v>0</v>
      </c>
    </row>
    <row r="23" spans="1:40" x14ac:dyDescent="0.3">
      <c r="A23" s="60">
        <f>A22+1</f>
        <v>77</v>
      </c>
      <c r="B23" s="178">
        <v>3</v>
      </c>
      <c r="C23" s="181" t="s">
        <v>82</v>
      </c>
      <c r="D23" s="70">
        <v>0</v>
      </c>
      <c r="E23" s="2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N23">
        <f t="shared" si="5"/>
        <v>0</v>
      </c>
    </row>
    <row r="24" spans="1:40" x14ac:dyDescent="0.3">
      <c r="A24" s="60">
        <f>A23+1</f>
        <v>78</v>
      </c>
      <c r="B24" s="178">
        <v>4</v>
      </c>
      <c r="C24" s="181" t="s">
        <v>81</v>
      </c>
      <c r="D24" s="70">
        <v>0</v>
      </c>
      <c r="E24" s="2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N24">
        <f t="shared" si="5"/>
        <v>0</v>
      </c>
    </row>
    <row r="25" spans="1:40" x14ac:dyDescent="0.3">
      <c r="A25" s="60">
        <f>A24+1</f>
        <v>79</v>
      </c>
      <c r="B25" s="178">
        <v>5</v>
      </c>
      <c r="C25" s="181" t="s">
        <v>62</v>
      </c>
      <c r="D25" s="70">
        <v>0</v>
      </c>
      <c r="E25" s="2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N25">
        <f t="shared" si="5"/>
        <v>0</v>
      </c>
    </row>
    <row r="26" spans="1:40" ht="15" thickBot="1" x14ac:dyDescent="0.35">
      <c r="A26" s="60">
        <f>A25+1</f>
        <v>80</v>
      </c>
      <c r="B26" s="178">
        <v>6</v>
      </c>
      <c r="C26" s="182" t="s">
        <v>1</v>
      </c>
      <c r="D26" s="162">
        <v>0</v>
      </c>
      <c r="E26" s="2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N26">
        <f t="shared" si="5"/>
        <v>0</v>
      </c>
    </row>
    <row r="27" spans="1:40" ht="15" thickBot="1" x14ac:dyDescent="0.35">
      <c r="A27" s="60"/>
      <c r="B27" s="178"/>
      <c r="C27" s="185" t="s">
        <v>104</v>
      </c>
      <c r="D27" s="187"/>
      <c r="E27" s="24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N27" t="s">
        <v>0</v>
      </c>
    </row>
    <row r="28" spans="1:40" ht="27.6" x14ac:dyDescent="0.3">
      <c r="A28" s="60">
        <v>82</v>
      </c>
      <c r="B28" s="178">
        <v>1</v>
      </c>
      <c r="C28" s="181" t="s">
        <v>63</v>
      </c>
      <c r="D28" s="69">
        <v>0</v>
      </c>
      <c r="E28" s="2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N28">
        <f>IF(D28&gt;0,"x",0)</f>
        <v>0</v>
      </c>
    </row>
    <row r="29" spans="1:40" x14ac:dyDescent="0.3">
      <c r="A29" s="60">
        <f>A28+1</f>
        <v>83</v>
      </c>
      <c r="B29" s="178">
        <v>2</v>
      </c>
      <c r="C29" s="181" t="s">
        <v>64</v>
      </c>
      <c r="D29" s="70">
        <v>0</v>
      </c>
      <c r="E29" s="2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N29">
        <f>IF(D29&gt;0,"x",0)</f>
        <v>0</v>
      </c>
    </row>
    <row r="30" spans="1:40" x14ac:dyDescent="0.3">
      <c r="A30" s="60">
        <f>A29+1</f>
        <v>84</v>
      </c>
      <c r="B30" s="178">
        <v>3</v>
      </c>
      <c r="C30" s="181" t="s">
        <v>75</v>
      </c>
      <c r="D30" s="70">
        <v>0</v>
      </c>
      <c r="E30" s="2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N30">
        <f>IF(D30&gt;0,"x",0)</f>
        <v>0</v>
      </c>
    </row>
    <row r="31" spans="1:40" ht="15" thickBot="1" x14ac:dyDescent="0.35">
      <c r="A31" s="60">
        <f>A30+1</f>
        <v>85</v>
      </c>
      <c r="B31" s="178">
        <v>4</v>
      </c>
      <c r="C31" s="182" t="s">
        <v>1</v>
      </c>
      <c r="D31" s="162">
        <v>0</v>
      </c>
      <c r="E31" s="2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N31">
        <f>IF(D31&gt;0,"x",0)</f>
        <v>0</v>
      </c>
    </row>
    <row r="32" spans="1:40" x14ac:dyDescent="0.3">
      <c r="A32" s="5"/>
      <c r="B32" s="61"/>
      <c r="C32" s="68"/>
      <c r="D32" s="188"/>
      <c r="E32" s="24"/>
      <c r="F32" s="52">
        <f>IF(AND(SUM($D$5:$D$31)&gt;0,$E$4&gt;0),VALUE(SUMPRODUCT($D$5:$D$31*F5:F31)*100/(Agendalijst!$F$4*SUM($D$5:$D$31))),0)</f>
        <v>0</v>
      </c>
      <c r="G32" s="52">
        <f>IF(AND(SUM($D$5:$D$31)&gt;0,$E$4&gt;0),VALUE(SUMPRODUCT($D$5:$D$31*G5:G31)*100/(Agendalijst!$F$4*SUM($D$5:$D$31))),0)</f>
        <v>0</v>
      </c>
      <c r="H32" s="52">
        <f>IF(AND(SUM($D$5:$D$31)&gt;0,$E$4&gt;0),VALUE(SUMPRODUCT($D$5:$D$31*H5:H31)*100/(Agendalijst!$F$4*SUM($D$5:$D$31))),0)</f>
        <v>0</v>
      </c>
      <c r="I32" s="52">
        <f>IF(AND(SUM($D$5:$D$31)&gt;0,$E$4&gt;0),VALUE(SUMPRODUCT($D$5:$D$31*I5:I31)*100/(Agendalijst!$F$4*SUM($D$5:$D$31))),0)</f>
        <v>0</v>
      </c>
      <c r="J32" s="52">
        <f>IF(AND(SUM($D$5:$D$31)&gt;0,$E$4&gt;0),VALUE(SUMPRODUCT($D$5:$D$31*J5:J31)*100/(Agendalijst!$F$4*SUM($D$5:$D$31))),0)</f>
        <v>0</v>
      </c>
      <c r="K32" s="52">
        <f>IF(AND(SUM($D$5:$D$31)&gt;0,$E$4&gt;0),VALUE(SUMPRODUCT($D$5:$D$31*K5:K31)*100/(Agendalijst!$F$4*SUM($D$5:$D$31))),0)</f>
        <v>0</v>
      </c>
      <c r="L32" s="52">
        <f>IF(AND(SUM($D$5:$D$31)&gt;0,$E$4&gt;0),VALUE(SUMPRODUCT($D$5:$D$31*L5:L31)*100/(Agendalijst!$F$4*SUM($D$5:$D$31))),0)</f>
        <v>0</v>
      </c>
      <c r="M32" s="52">
        <f>IF(AND(SUM($D$5:$D$31)&gt;0,$E$4&gt;0),VALUE(SUMPRODUCT($D$5:$D$31*M5:M31)*100/(Agendalijst!$F$4*SUM($D$5:$D$31))),0)</f>
        <v>0</v>
      </c>
      <c r="N32" s="52">
        <f>IF(AND(SUM($D$5:$D$31)&gt;0,$E$4&gt;0),VALUE(SUMPRODUCT($D$5:$D$31*N5:N31)*100/(Agendalijst!$F$4*SUM($D$5:$D$31))),0)</f>
        <v>0</v>
      </c>
      <c r="O32" s="52">
        <f>IF(AND(SUM($D$5:$D$31)&gt;0,$E$4&gt;0),VALUE(SUMPRODUCT($D$5:$D$31*O5:O31)*100/(Agendalijst!$F$4*SUM($D$5:$D$31))),0)</f>
        <v>0</v>
      </c>
      <c r="P32" s="52">
        <f>IF(AND(SUM($D$5:$D$31)&gt;0,$E$4&gt;0),VALUE(SUMPRODUCT($D$5:$D$31*P5:P31)*100/(Agendalijst!$F$4*SUM($D$5:$D$31))),0)</f>
        <v>0</v>
      </c>
      <c r="Q32" s="52">
        <f>IF(AND(SUM($D$5:$D$31)&gt;0,$E$4&gt;0),VALUE(SUMPRODUCT($D$5:$D$31*Q5:Q31)*100/(Agendalijst!$F$4*SUM($D$5:$D$31))),0)</f>
        <v>0</v>
      </c>
      <c r="R32" s="52">
        <f>IF(AND(SUM($D$5:$D$31)&gt;0,$E$4&gt;0),VALUE(SUMPRODUCT($D$5:$D$31*R5:R31)*100/(Agendalijst!$F$4*SUM($D$5:$D$31))),0)</f>
        <v>0</v>
      </c>
      <c r="S32" s="52">
        <f>IF(AND(SUM($D$5:$D$31)&gt;0,$E$4&gt;0),VALUE(SUMPRODUCT($D$5:$D$31*S5:S31)*100/(Agendalijst!$F$4*SUM($D$5:$D$31))),0)</f>
        <v>0</v>
      </c>
      <c r="T32" s="52">
        <f>IF(AND(SUM($D$5:$D$31)&gt;0,$E$4&gt;0),VALUE(SUMPRODUCT($D$5:$D$31*T5:T31)*100/(Agendalijst!$F$4*SUM($D$5:$D$31))),0)</f>
        <v>0</v>
      </c>
      <c r="U32" s="52">
        <f>IF(AND(SUM($D$5:$D$31)&gt;0,$E$4&gt;0),VALUE(SUMPRODUCT($D$5:$D$31*U5:U31)*100/(Agendalijst!$F$4*SUM($D$5:$D$31))),0)</f>
        <v>0</v>
      </c>
      <c r="V32" s="52">
        <f>IF(AND(SUM($D$5:$D$31)&gt;0,$E$4&gt;0),VALUE(SUMPRODUCT($D$5:$D$31*V5:V31)*100/(Agendalijst!$F$4*SUM($D$5:$D$31))),0)</f>
        <v>0</v>
      </c>
      <c r="W32" s="52">
        <f>IF(AND(SUM($D$5:$D$31)&gt;0,$E$4&gt;0),VALUE(SUMPRODUCT($D$5:$D$31*W5:W31)*100/(Agendalijst!$F$4*SUM($D$5:$D$31))),0)</f>
        <v>0</v>
      </c>
      <c r="X32" s="52">
        <f>IF(AND(SUM($D$5:$D$31)&gt;0,$E$4&gt;0),VALUE(SUMPRODUCT($D$5:$D$31*X5:X31)*100/(Agendalijst!$F$4*SUM($D$5:$D$31))),0)</f>
        <v>0</v>
      </c>
      <c r="Y32" s="52">
        <f>IF(AND(SUM($D$5:$D$31)&gt;0,$E$4&gt;0),VALUE(SUMPRODUCT($D$5:$D$31*Y5:Y31)*100/(Agendalijst!$F$4*SUM($D$5:$D$31))),0)</f>
        <v>0</v>
      </c>
      <c r="Z32" s="52">
        <f>IF(AND(SUM($D$5:$D$31)&gt;0,$E$4&gt;0),VALUE(SUMPRODUCT($D$5:$D$31*Z5:Z31)*100/(Agendalijst!$F$4*SUM($D$5:$D$31))),0)</f>
        <v>0</v>
      </c>
      <c r="AA32" s="52">
        <f>IF(AND(SUM($D$5:$D$31)&gt;0,$E$4&gt;0),VALUE(SUMPRODUCT($D$5:$D$31*AA5:AA31)*100/(Agendalijst!$F$4*SUM($D$5:$D$31))),0)</f>
        <v>0</v>
      </c>
      <c r="AB32" s="52">
        <f>IF(AND(SUM($D$5:$D$31)&gt;0,$E$4&gt;0),VALUE(SUMPRODUCT($D$5:$D$31*AB5:AB31)*100/(Agendalijst!$F$4*SUM($D$5:$D$31))),0)</f>
        <v>0</v>
      </c>
      <c r="AC32" s="52">
        <f>IF(AND(SUM($D$5:$D$31)&gt;0,$E$4&gt;0),VALUE(SUMPRODUCT($D$5:$D$31*AC5:AC31)*100/(Agendalijst!$F$4*SUM($D$5:$D$31))),0)</f>
        <v>0</v>
      </c>
      <c r="AD32" s="52">
        <f>IF(AND(SUM($D$5:$D$31)&gt;0,$E$4&gt;0),VALUE(SUMPRODUCT($D$5:$D$31*AD5:AD31)*100/(Agendalijst!$F$4*SUM($D$5:$D$31))),0)</f>
        <v>0</v>
      </c>
      <c r="AE32" s="52">
        <f>IF(AND(SUM($D$5:$D$31)&gt;0,$E$4&gt;0),VALUE(SUMPRODUCT($D$5:$D$31*AE5:AE31)*100/(Agendalijst!$F$4*SUM($D$5:$D$31))),0)</f>
        <v>0</v>
      </c>
      <c r="AF32" s="52">
        <f>IF(AND(SUM($D$5:$D$31)&gt;0,$E$4&gt;0),VALUE(SUMPRODUCT($D$5:$D$31*AF5:AF31)*100/(Agendalijst!$F$4*SUM($D$5:$D$31))),0)</f>
        <v>0</v>
      </c>
      <c r="AG32" s="52">
        <f>IF(AND(SUM($D$5:$D$31)&gt;0,$E$4&gt;0),VALUE(SUMPRODUCT($D$5:$D$31*AG5:AG31)*100/(Agendalijst!$F$4*SUM($D$5:$D$31))),0)</f>
        <v>0</v>
      </c>
      <c r="AH32" s="52">
        <f>IF(AND(SUM($D$5:$D$31)&gt;0,$E$4&gt;0),VALUE(SUMPRODUCT($D$5:$D$31*AH5:AH31)*100/(Agendalijst!$F$4*SUM($D$5:$D$31))),0)</f>
        <v>0</v>
      </c>
      <c r="AI32" s="52">
        <f>IF(AND(SUM($D$5:$D$31)&gt;0,$E$4&gt;0),VALUE(SUMPRODUCT($D$5:$D$31*AI5:AI31)*100/(Agendalijst!$F$4*SUM($D$5:$D$31))),0)</f>
        <v>0</v>
      </c>
      <c r="AJ32" s="52">
        <f>IF(AND(SUM($D$5:$D$31)&gt;0,$E$4&gt;0),VALUE(SUMPRODUCT($D$5:$D$31*AJ5:AJ31)*100/(Agendalijst!$F$4*SUM($D$5:$D$31))),0)</f>
        <v>0</v>
      </c>
      <c r="AK32" s="52">
        <f>IF(AND(SUM($D$5:$D$31)&gt;0,$E$4&gt;0),VALUE(SUMPRODUCT($D$5:$D$31*AK5:AK31)*100/(Agendalijst!$F$4*SUM($D$5:$D$31))),0)</f>
        <v>0</v>
      </c>
      <c r="AN32" t="s">
        <v>0</v>
      </c>
    </row>
    <row r="33" spans="5:5" x14ac:dyDescent="0.3">
      <c r="E33" s="32"/>
    </row>
    <row r="34" spans="5:5" x14ac:dyDescent="0.3">
      <c r="E34" s="32"/>
    </row>
    <row r="35" spans="5:5" x14ac:dyDescent="0.3">
      <c r="E35" s="32"/>
    </row>
    <row r="36" spans="5:5" x14ac:dyDescent="0.3">
      <c r="E36" s="32"/>
    </row>
    <row r="37" spans="5:5" x14ac:dyDescent="0.3">
      <c r="E37" s="32"/>
    </row>
    <row r="38" spans="5:5" x14ac:dyDescent="0.3">
      <c r="E38" s="32"/>
    </row>
    <row r="39" spans="5:5" x14ac:dyDescent="0.3">
      <c r="E39" s="32"/>
    </row>
    <row r="40" spans="5:5" x14ac:dyDescent="0.3">
      <c r="E40" s="32"/>
    </row>
    <row r="41" spans="5:5" x14ac:dyDescent="0.3">
      <c r="E41" s="32"/>
    </row>
    <row r="42" spans="5:5" x14ac:dyDescent="0.3">
      <c r="E42" s="32"/>
    </row>
    <row r="43" spans="5:5" x14ac:dyDescent="0.3">
      <c r="E43" s="32"/>
    </row>
    <row r="44" spans="5:5" x14ac:dyDescent="0.3">
      <c r="E44" s="32"/>
    </row>
    <row r="45" spans="5:5" x14ac:dyDescent="0.3">
      <c r="E45" s="32"/>
    </row>
    <row r="46" spans="5:5" x14ac:dyDescent="0.3">
      <c r="E46" s="32"/>
    </row>
    <row r="47" spans="5:5" x14ac:dyDescent="0.3">
      <c r="E47" s="32"/>
    </row>
    <row r="48" spans="5:5" x14ac:dyDescent="0.3">
      <c r="E48" s="32"/>
    </row>
    <row r="49" spans="5:5" x14ac:dyDescent="0.3">
      <c r="E49" s="32"/>
    </row>
    <row r="50" spans="5:5" x14ac:dyDescent="0.3">
      <c r="E50" s="32"/>
    </row>
    <row r="51" spans="5:5" x14ac:dyDescent="0.3">
      <c r="E51" s="32"/>
    </row>
    <row r="52" spans="5:5" x14ac:dyDescent="0.3">
      <c r="E52" s="32"/>
    </row>
    <row r="53" spans="5:5" x14ac:dyDescent="0.3">
      <c r="E53" s="32"/>
    </row>
    <row r="54" spans="5:5" x14ac:dyDescent="0.3">
      <c r="E54" s="32"/>
    </row>
    <row r="55" spans="5:5" x14ac:dyDescent="0.3">
      <c r="E55" s="32"/>
    </row>
    <row r="56" spans="5:5" x14ac:dyDescent="0.3">
      <c r="E56" s="32"/>
    </row>
    <row r="57" spans="5:5" x14ac:dyDescent="0.3">
      <c r="E57" s="32"/>
    </row>
    <row r="58" spans="5:5" x14ac:dyDescent="0.3">
      <c r="E58" s="32"/>
    </row>
    <row r="59" spans="5:5" x14ac:dyDescent="0.3">
      <c r="E59" s="32"/>
    </row>
    <row r="60" spans="5:5" x14ac:dyDescent="0.3">
      <c r="E60" s="32"/>
    </row>
    <row r="61" spans="5:5" x14ac:dyDescent="0.3">
      <c r="E61" s="32"/>
    </row>
    <row r="62" spans="5:5" x14ac:dyDescent="0.3">
      <c r="E62" s="32"/>
    </row>
    <row r="63" spans="5:5" x14ac:dyDescent="0.3">
      <c r="E63" s="32"/>
    </row>
    <row r="64" spans="5:5" x14ac:dyDescent="0.3">
      <c r="E64" s="32"/>
    </row>
    <row r="65" spans="5:5" x14ac:dyDescent="0.3">
      <c r="E65" s="24"/>
    </row>
    <row r="66" spans="5:5" x14ac:dyDescent="0.3">
      <c r="E66" s="24"/>
    </row>
    <row r="67" spans="5:5" x14ac:dyDescent="0.3">
      <c r="E67" s="24"/>
    </row>
    <row r="68" spans="5:5" x14ac:dyDescent="0.3">
      <c r="E68" s="24"/>
    </row>
  </sheetData>
  <autoFilter ref="AN1:AN68" xr:uid="{00000000-0009-0000-0000-000003000000}"/>
  <dataValidations count="2">
    <dataValidation type="whole" allowBlank="1" showInputMessage="1" showErrorMessage="1" sqref="E32 D5:D31" xr:uid="{00000000-0002-0000-0300-000000000000}">
      <formula1>0</formula1>
      <formula2>4</formula2>
    </dataValidation>
    <dataValidation type="whole" allowBlank="1" showInputMessage="1" showErrorMessage="1" sqref="E4" xr:uid="{00000000-0002-0000-0300-000001000000}">
      <formula1>0</formula1>
      <formula2>9</formula2>
    </dataValidation>
  </dataValidations>
  <printOptions gridLines="1"/>
  <pageMargins left="0.70866141732283505" right="0.70866141732283505" top="0.74803149606299202" bottom="0.74803149606299202" header="0.31496062992126" footer="0.31496062992126"/>
  <pageSetup paperSize="9" scale="46" orientation="landscape" cellComments="atEn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Button 1">
              <controlPr defaultSize="0" print="0" autoFill="0" autoPict="0" macro="[0]!deselecteren">
                <anchor moveWithCells="1">
                  <from>
                    <xdr:col>2</xdr:col>
                    <xdr:colOff>1508760</xdr:colOff>
                    <xdr:row>0</xdr:row>
                    <xdr:rowOff>746760</xdr:rowOff>
                  </from>
                  <to>
                    <xdr:col>2</xdr:col>
                    <xdr:colOff>2590800</xdr:colOff>
                    <xdr:row>0</xdr:row>
                    <xdr:rowOff>1120140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Button 2">
              <controlPr defaultSize="0" print="0" autoFill="0" autoPict="0" macro="[0]!selecteren">
                <anchor moveWithCells="1" sizeWithCells="1">
                  <from>
                    <xdr:col>2</xdr:col>
                    <xdr:colOff>137160</xdr:colOff>
                    <xdr:row>0</xdr:row>
                    <xdr:rowOff>746760</xdr:rowOff>
                  </from>
                  <to>
                    <xdr:col>2</xdr:col>
                    <xdr:colOff>1211580</xdr:colOff>
                    <xdr:row>0</xdr:row>
                    <xdr:rowOff>1104900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Button 4">
              <controlPr defaultSize="0" print="0" autoFill="0" autoPict="0" macro="[0]!printproces">
                <anchor moveWithCells="1">
                  <from>
                    <xdr:col>2</xdr:col>
                    <xdr:colOff>2872740</xdr:colOff>
                    <xdr:row>0</xdr:row>
                    <xdr:rowOff>739140</xdr:rowOff>
                  </from>
                  <to>
                    <xdr:col>2</xdr:col>
                    <xdr:colOff>3947160</xdr:colOff>
                    <xdr:row>0</xdr:row>
                    <xdr:rowOff>1097280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xr:uid="{00000000-0002-0000-0300-000002000000}">
          <x14:formula1>
            <xm:f>0</xm:f>
          </x14:formula1>
          <x14:formula2>
            <xm:f>Agendalijst!$F$4</xm:f>
          </x14:formula2>
          <xm:sqref>F5:AK11 F13:AK19 F21:AK26 F28:AK31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6">
    <tabColor rgb="FFCCFF99"/>
    <pageSetUpPr fitToPage="1"/>
  </sheetPr>
  <dimension ref="A1:AN19"/>
  <sheetViews>
    <sheetView zoomScale="90" zoomScaleNormal="90" workbookViewId="0">
      <pane xSplit="5" ySplit="2" topLeftCell="O3" activePane="bottomRight" state="frozenSplit"/>
      <selection pane="topRight" activeCell="F1" sqref="F1"/>
      <selection pane="bottomLeft" activeCell="A22" sqref="A22"/>
      <selection pane="bottomRight" activeCell="F5" sqref="F5:AH6"/>
    </sheetView>
  </sheetViews>
  <sheetFormatPr defaultRowHeight="14.4" x14ac:dyDescent="0.3"/>
  <cols>
    <col min="3" max="3" width="55.77734375" customWidth="1"/>
    <col min="4" max="4" width="10.77734375" customWidth="1"/>
    <col min="6" max="37" width="5.77734375" customWidth="1"/>
  </cols>
  <sheetData>
    <row r="1" spans="1:40" s="1" customFormat="1" ht="94.95" customHeight="1" x14ac:dyDescent="0.3">
      <c r="A1" s="26"/>
      <c r="B1" s="27" t="s">
        <v>12</v>
      </c>
      <c r="C1" s="28"/>
      <c r="D1" s="96" t="s">
        <v>11</v>
      </c>
      <c r="E1" s="96" t="s">
        <v>4</v>
      </c>
      <c r="F1" s="59" t="str">
        <f>'Overzicht resultaten'!C6</f>
        <v/>
      </c>
      <c r="G1" s="59" t="str">
        <f>'Overzicht resultaten'!D6</f>
        <v/>
      </c>
      <c r="H1" s="59" t="str">
        <f>'Overzicht resultaten'!E6</f>
        <v/>
      </c>
      <c r="I1" s="59" t="str">
        <f>'Overzicht resultaten'!F6</f>
        <v/>
      </c>
      <c r="J1" s="59" t="str">
        <f>'Overzicht resultaten'!G6</f>
        <v/>
      </c>
      <c r="K1" s="59" t="str">
        <f>'Overzicht resultaten'!H6</f>
        <v/>
      </c>
      <c r="L1" s="59" t="str">
        <f>'Overzicht resultaten'!I6</f>
        <v/>
      </c>
      <c r="M1" s="59" t="str">
        <f>'Overzicht resultaten'!J6</f>
        <v/>
      </c>
      <c r="N1" s="59" t="str">
        <f>'Overzicht resultaten'!K6</f>
        <v/>
      </c>
      <c r="O1" s="59" t="str">
        <f>'Overzicht resultaten'!L6</f>
        <v/>
      </c>
      <c r="P1" s="59" t="str">
        <f>'Overzicht resultaten'!M6</f>
        <v/>
      </c>
      <c r="Q1" s="59" t="str">
        <f>'Overzicht resultaten'!N6</f>
        <v/>
      </c>
      <c r="R1" s="59" t="str">
        <f>'Overzicht resultaten'!O6</f>
        <v/>
      </c>
      <c r="S1" s="59" t="str">
        <f>'Overzicht resultaten'!P6</f>
        <v/>
      </c>
      <c r="T1" s="59" t="str">
        <f>'Overzicht resultaten'!Q6</f>
        <v/>
      </c>
      <c r="U1" s="59" t="str">
        <f>'Overzicht resultaten'!R6</f>
        <v/>
      </c>
      <c r="V1" s="59" t="str">
        <f>'Overzicht resultaten'!S6</f>
        <v/>
      </c>
      <c r="W1" s="59" t="str">
        <f>'Overzicht resultaten'!T6</f>
        <v/>
      </c>
      <c r="X1" s="59" t="str">
        <f>'Overzicht resultaten'!U6</f>
        <v/>
      </c>
      <c r="Y1" s="59" t="str">
        <f>'Overzicht resultaten'!V6</f>
        <v/>
      </c>
      <c r="Z1" s="59" t="str">
        <f>'Overzicht resultaten'!W6</f>
        <v/>
      </c>
      <c r="AA1" s="59" t="str">
        <f>'Overzicht resultaten'!X6</f>
        <v/>
      </c>
      <c r="AB1" s="59" t="str">
        <f>'Overzicht resultaten'!Y6</f>
        <v/>
      </c>
      <c r="AC1" s="59" t="str">
        <f>'Overzicht resultaten'!Z6</f>
        <v/>
      </c>
      <c r="AD1" s="59" t="str">
        <f>'Overzicht resultaten'!AA6</f>
        <v/>
      </c>
      <c r="AE1" s="59" t="str">
        <f>'Overzicht resultaten'!AB6</f>
        <v/>
      </c>
      <c r="AF1" s="59" t="str">
        <f>'Overzicht resultaten'!AC6</f>
        <v/>
      </c>
      <c r="AG1" s="59" t="str">
        <f>'Overzicht resultaten'!AD6</f>
        <v/>
      </c>
      <c r="AH1" s="59" t="str">
        <f>'Overzicht resultaten'!AE6</f>
        <v/>
      </c>
      <c r="AI1" s="59" t="str">
        <f>'Overzicht resultaten'!AF6</f>
        <v/>
      </c>
      <c r="AJ1" s="59" t="str">
        <f>'Overzicht resultaten'!AG6</f>
        <v/>
      </c>
      <c r="AK1" s="59" t="str">
        <f>'Overzicht resultaten'!AH6</f>
        <v/>
      </c>
      <c r="AN1" s="1">
        <v>5</v>
      </c>
    </row>
    <row r="2" spans="1:40" s="1" customFormat="1" ht="25.2" customHeight="1" x14ac:dyDescent="0.3">
      <c r="A2" s="26"/>
      <c r="B2" s="27"/>
      <c r="C2" s="28"/>
      <c r="D2" s="79" t="s">
        <v>13</v>
      </c>
      <c r="E2" s="79" t="s">
        <v>112</v>
      </c>
      <c r="F2" s="94">
        <v>1</v>
      </c>
      <c r="G2" s="94">
        <f t="shared" ref="G2:AK2" si="0">F2+1</f>
        <v>2</v>
      </c>
      <c r="H2" s="94">
        <f t="shared" si="0"/>
        <v>3</v>
      </c>
      <c r="I2" s="94">
        <f t="shared" si="0"/>
        <v>4</v>
      </c>
      <c r="J2" s="94">
        <f t="shared" si="0"/>
        <v>5</v>
      </c>
      <c r="K2" s="94">
        <f t="shared" si="0"/>
        <v>6</v>
      </c>
      <c r="L2" s="94">
        <f t="shared" si="0"/>
        <v>7</v>
      </c>
      <c r="M2" s="94">
        <f t="shared" si="0"/>
        <v>8</v>
      </c>
      <c r="N2" s="94">
        <f t="shared" si="0"/>
        <v>9</v>
      </c>
      <c r="O2" s="94">
        <f t="shared" si="0"/>
        <v>10</v>
      </c>
      <c r="P2" s="94">
        <f t="shared" si="0"/>
        <v>11</v>
      </c>
      <c r="Q2" s="94">
        <f t="shared" si="0"/>
        <v>12</v>
      </c>
      <c r="R2" s="94">
        <f t="shared" si="0"/>
        <v>13</v>
      </c>
      <c r="S2" s="94">
        <f t="shared" si="0"/>
        <v>14</v>
      </c>
      <c r="T2" s="94">
        <f t="shared" si="0"/>
        <v>15</v>
      </c>
      <c r="U2" s="94">
        <f t="shared" si="0"/>
        <v>16</v>
      </c>
      <c r="V2" s="94">
        <f t="shared" si="0"/>
        <v>17</v>
      </c>
      <c r="W2" s="94">
        <f t="shared" si="0"/>
        <v>18</v>
      </c>
      <c r="X2" s="94">
        <f t="shared" si="0"/>
        <v>19</v>
      </c>
      <c r="Y2" s="94">
        <f t="shared" si="0"/>
        <v>20</v>
      </c>
      <c r="Z2" s="94">
        <f t="shared" si="0"/>
        <v>21</v>
      </c>
      <c r="AA2" s="94">
        <f t="shared" si="0"/>
        <v>22</v>
      </c>
      <c r="AB2" s="94">
        <f t="shared" si="0"/>
        <v>23</v>
      </c>
      <c r="AC2" s="94">
        <f t="shared" si="0"/>
        <v>24</v>
      </c>
      <c r="AD2" s="94">
        <f t="shared" si="0"/>
        <v>25</v>
      </c>
      <c r="AE2" s="94">
        <f t="shared" si="0"/>
        <v>26</v>
      </c>
      <c r="AF2" s="94">
        <f t="shared" si="0"/>
        <v>27</v>
      </c>
      <c r="AG2" s="94">
        <f t="shared" si="0"/>
        <v>28</v>
      </c>
      <c r="AH2" s="94">
        <f t="shared" si="0"/>
        <v>29</v>
      </c>
      <c r="AI2" s="94">
        <f t="shared" si="0"/>
        <v>30</v>
      </c>
      <c r="AJ2" s="94">
        <f t="shared" si="0"/>
        <v>31</v>
      </c>
      <c r="AK2" s="94">
        <f t="shared" si="0"/>
        <v>32</v>
      </c>
      <c r="AN2" s="1" t="s">
        <v>0</v>
      </c>
    </row>
    <row r="3" spans="1:40" ht="15" thickBot="1" x14ac:dyDescent="0.35">
      <c r="A3" s="12"/>
      <c r="B3" s="11"/>
      <c r="C3" s="191" t="s">
        <v>128</v>
      </c>
      <c r="D3" s="18"/>
      <c r="E3" s="184"/>
      <c r="F3" s="95">
        <f>Agendalijst!$F$4</f>
        <v>3</v>
      </c>
      <c r="G3" s="95">
        <f>Agendalijst!$F$4</f>
        <v>3</v>
      </c>
      <c r="H3" s="95">
        <f>Agendalijst!$F$4</f>
        <v>3</v>
      </c>
      <c r="I3" s="95">
        <f>Agendalijst!$F$4</f>
        <v>3</v>
      </c>
      <c r="J3" s="95">
        <f>Agendalijst!$F$4</f>
        <v>3</v>
      </c>
      <c r="K3" s="95">
        <f>Agendalijst!$F$4</f>
        <v>3</v>
      </c>
      <c r="L3" s="95">
        <f>Agendalijst!$F$4</f>
        <v>3</v>
      </c>
      <c r="M3" s="95">
        <f>Agendalijst!$F$4</f>
        <v>3</v>
      </c>
      <c r="N3" s="95">
        <f>Agendalijst!$F$4</f>
        <v>3</v>
      </c>
      <c r="O3" s="95">
        <f>Agendalijst!$F$4</f>
        <v>3</v>
      </c>
      <c r="P3" s="95">
        <f>Agendalijst!$F$4</f>
        <v>3</v>
      </c>
      <c r="Q3" s="95">
        <f>Agendalijst!$F$4</f>
        <v>3</v>
      </c>
      <c r="R3" s="95">
        <f>Agendalijst!$F$4</f>
        <v>3</v>
      </c>
      <c r="S3" s="95">
        <f>Agendalijst!$F$4</f>
        <v>3</v>
      </c>
      <c r="T3" s="95">
        <f>Agendalijst!$F$4</f>
        <v>3</v>
      </c>
      <c r="U3" s="95">
        <f>Agendalijst!$F$4</f>
        <v>3</v>
      </c>
      <c r="V3" s="95">
        <f>Agendalijst!$F$4</f>
        <v>3</v>
      </c>
      <c r="W3" s="95">
        <f>Agendalijst!$F$4</f>
        <v>3</v>
      </c>
      <c r="X3" s="95">
        <f>Agendalijst!$F$4</f>
        <v>3</v>
      </c>
      <c r="Y3" s="95">
        <f>Agendalijst!$F$4</f>
        <v>3</v>
      </c>
      <c r="Z3" s="95">
        <f>Agendalijst!$F$4</f>
        <v>3</v>
      </c>
      <c r="AA3" s="95">
        <f>Agendalijst!$F$4</f>
        <v>3</v>
      </c>
      <c r="AB3" s="95">
        <f>Agendalijst!$F$4</f>
        <v>3</v>
      </c>
      <c r="AC3" s="95">
        <f>Agendalijst!$F$4</f>
        <v>3</v>
      </c>
      <c r="AD3" s="95">
        <f>Agendalijst!$F$4</f>
        <v>3</v>
      </c>
      <c r="AE3" s="95">
        <f>Agendalijst!$F$4</f>
        <v>3</v>
      </c>
      <c r="AF3" s="95">
        <f>Agendalijst!$F$4</f>
        <v>3</v>
      </c>
      <c r="AG3" s="95">
        <f>Agendalijst!$F$4</f>
        <v>3</v>
      </c>
      <c r="AH3" s="95">
        <f>Agendalijst!$F$4</f>
        <v>3</v>
      </c>
      <c r="AI3" s="95">
        <f>Agendalijst!$F$4</f>
        <v>3</v>
      </c>
      <c r="AJ3" s="95">
        <f>Agendalijst!$F$4</f>
        <v>3</v>
      </c>
      <c r="AK3" s="95">
        <f>Agendalijst!$F$4</f>
        <v>3</v>
      </c>
      <c r="AN3" t="s">
        <v>0</v>
      </c>
    </row>
    <row r="4" spans="1:40" ht="15" thickBot="1" x14ac:dyDescent="0.35">
      <c r="A4" s="12"/>
      <c r="B4" s="189"/>
      <c r="C4" s="192" t="s">
        <v>114</v>
      </c>
      <c r="D4" s="195"/>
      <c r="E4" s="176">
        <v>1</v>
      </c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N4" t="s">
        <v>0</v>
      </c>
    </row>
    <row r="5" spans="1:40" x14ac:dyDescent="0.3">
      <c r="A5" s="12">
        <v>87</v>
      </c>
      <c r="B5" s="190">
        <v>1</v>
      </c>
      <c r="C5" s="193" t="s">
        <v>95</v>
      </c>
      <c r="D5" s="69">
        <v>1</v>
      </c>
      <c r="E5" s="2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N5" t="str">
        <f>IF(D5&gt;0,"x",0)</f>
        <v>x</v>
      </c>
    </row>
    <row r="6" spans="1:40" ht="27.6" x14ac:dyDescent="0.3">
      <c r="A6" s="12">
        <f>A5+1</f>
        <v>88</v>
      </c>
      <c r="B6" s="190">
        <v>2</v>
      </c>
      <c r="C6" s="193" t="s">
        <v>96</v>
      </c>
      <c r="D6" s="70">
        <v>0</v>
      </c>
      <c r="E6" s="2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N6">
        <f>IF(D6&gt;0,"x",0)</f>
        <v>0</v>
      </c>
    </row>
    <row r="7" spans="1:40" ht="15" thickBot="1" x14ac:dyDescent="0.35">
      <c r="A7" s="12">
        <f>A6+1</f>
        <v>89</v>
      </c>
      <c r="B7" s="190">
        <v>3</v>
      </c>
      <c r="C7" s="194" t="s">
        <v>1</v>
      </c>
      <c r="D7" s="162">
        <v>0</v>
      </c>
      <c r="E7" s="2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N7">
        <f>IF(D7&gt;0,"x",0)</f>
        <v>0</v>
      </c>
    </row>
    <row r="8" spans="1:40" ht="15" thickBot="1" x14ac:dyDescent="0.35">
      <c r="A8" s="12"/>
      <c r="B8" s="190"/>
      <c r="C8" s="196" t="s">
        <v>116</v>
      </c>
      <c r="D8" s="197"/>
      <c r="E8" s="24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N8" t="s">
        <v>0</v>
      </c>
    </row>
    <row r="9" spans="1:40" ht="27.6" x14ac:dyDescent="0.3">
      <c r="A9" s="12">
        <v>90</v>
      </c>
      <c r="B9" s="190">
        <v>1</v>
      </c>
      <c r="C9" s="193" t="s">
        <v>65</v>
      </c>
      <c r="D9" s="69">
        <v>0</v>
      </c>
      <c r="E9" s="2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N9">
        <f>IF(D9&gt;0,"x",0)</f>
        <v>0</v>
      </c>
    </row>
    <row r="10" spans="1:40" ht="27.6" x14ac:dyDescent="0.3">
      <c r="A10" s="12">
        <f>A9+1</f>
        <v>91</v>
      </c>
      <c r="B10" s="190">
        <v>2</v>
      </c>
      <c r="C10" s="193" t="s">
        <v>66</v>
      </c>
      <c r="D10" s="70">
        <v>0</v>
      </c>
      <c r="E10" s="2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N10">
        <f>IF(D10&gt;0,"x",0)</f>
        <v>0</v>
      </c>
    </row>
    <row r="11" spans="1:40" ht="27.6" x14ac:dyDescent="0.3">
      <c r="A11" s="12">
        <f>A10+1</f>
        <v>92</v>
      </c>
      <c r="B11" s="190">
        <v>3</v>
      </c>
      <c r="C11" s="193" t="s">
        <v>67</v>
      </c>
      <c r="D11" s="70">
        <v>0</v>
      </c>
      <c r="E11" s="2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N11">
        <f>IF(D11&gt;0,"x",0)</f>
        <v>0</v>
      </c>
    </row>
    <row r="12" spans="1:40" ht="15" thickBot="1" x14ac:dyDescent="0.35">
      <c r="A12" s="12">
        <f>A11+1</f>
        <v>93</v>
      </c>
      <c r="B12" s="190">
        <v>4</v>
      </c>
      <c r="C12" s="194" t="s">
        <v>1</v>
      </c>
      <c r="D12" s="162">
        <v>0</v>
      </c>
      <c r="E12" s="2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N12">
        <f>IF(D12&gt;0,"x",0)</f>
        <v>0</v>
      </c>
    </row>
    <row r="13" spans="1:40" ht="15" thickBot="1" x14ac:dyDescent="0.35">
      <c r="A13" s="12"/>
      <c r="B13" s="190"/>
      <c r="C13" s="196" t="s">
        <v>117</v>
      </c>
      <c r="D13" s="197"/>
      <c r="E13" s="24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N13" t="s">
        <v>0</v>
      </c>
    </row>
    <row r="14" spans="1:40" x14ac:dyDescent="0.3">
      <c r="A14" s="12">
        <v>94</v>
      </c>
      <c r="B14" s="190">
        <v>1</v>
      </c>
      <c r="C14" s="193" t="s">
        <v>76</v>
      </c>
      <c r="D14" s="69">
        <v>0</v>
      </c>
      <c r="E14" s="2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N14">
        <f>IF(D14&gt;0,"x",0)</f>
        <v>0</v>
      </c>
    </row>
    <row r="15" spans="1:40" x14ac:dyDescent="0.3">
      <c r="A15" s="12">
        <f>A14+1</f>
        <v>95</v>
      </c>
      <c r="B15" s="190">
        <v>2</v>
      </c>
      <c r="C15" s="193" t="s">
        <v>78</v>
      </c>
      <c r="D15" s="70">
        <v>0</v>
      </c>
      <c r="E15" s="2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N15">
        <f>IF(D15&gt;0,"x",0)</f>
        <v>0</v>
      </c>
    </row>
    <row r="16" spans="1:40" x14ac:dyDescent="0.3">
      <c r="A16" s="12">
        <f>A15+1</f>
        <v>96</v>
      </c>
      <c r="B16" s="190">
        <v>3</v>
      </c>
      <c r="C16" s="193" t="s">
        <v>77</v>
      </c>
      <c r="D16" s="70">
        <v>0</v>
      </c>
      <c r="E16" s="2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N16">
        <f>IF(D16&gt;0,"x",0)</f>
        <v>0</v>
      </c>
    </row>
    <row r="17" spans="1:40" x14ac:dyDescent="0.3">
      <c r="A17" s="12">
        <f>A16+1</f>
        <v>97</v>
      </c>
      <c r="B17" s="190">
        <v>4</v>
      </c>
      <c r="C17" s="193" t="s">
        <v>97</v>
      </c>
      <c r="D17" s="70">
        <v>0</v>
      </c>
      <c r="E17" s="2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N17">
        <f>IF(D17&gt;0,"x",0)</f>
        <v>0</v>
      </c>
    </row>
    <row r="18" spans="1:40" ht="15" thickBot="1" x14ac:dyDescent="0.35">
      <c r="A18" s="12">
        <f>A17+1</f>
        <v>98</v>
      </c>
      <c r="B18" s="190">
        <v>5</v>
      </c>
      <c r="C18" s="194" t="s">
        <v>1</v>
      </c>
      <c r="D18" s="162">
        <v>0</v>
      </c>
      <c r="E18" s="2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N18">
        <f>IF(D18&gt;0,"x",0)</f>
        <v>0</v>
      </c>
    </row>
    <row r="19" spans="1:40" x14ac:dyDescent="0.3">
      <c r="A19" s="5"/>
      <c r="B19" s="61"/>
      <c r="C19" s="62"/>
      <c r="D19" s="63"/>
      <c r="E19" s="24"/>
      <c r="F19" s="52">
        <f>IF(AND(SUM($D$5:$D$18)&gt;0,$E$4&gt;0),VALUE(SUMPRODUCT($D$5:$D$18*F5:F18)*100/(Agendalijst!$F$4*SUM($D$5:$D$18))),0)</f>
        <v>0</v>
      </c>
      <c r="G19" s="52">
        <f>IF(AND(SUM($D$5:$D$18)&gt;0,$E$4&gt;0),VALUE(SUMPRODUCT($D$5:$D$18*G5:G18)*100/(Agendalijst!$F$4*SUM($D$5:$D$18))),0)</f>
        <v>0</v>
      </c>
      <c r="H19" s="52">
        <f>IF(AND(SUM($D$5:$D$18)&gt;0,$E$4&gt;0),VALUE(SUMPRODUCT($D$5:$D$18*H5:H18)*100/(Agendalijst!$F$4*SUM($D$5:$D$18))),0)</f>
        <v>0</v>
      </c>
      <c r="I19" s="52">
        <f>IF(AND(SUM($D$5:$D$18)&gt;0,$E$4&gt;0),VALUE(SUMPRODUCT($D$5:$D$18*I5:I18)*100/(Agendalijst!$F$4*SUM($D$5:$D$18))),0)</f>
        <v>0</v>
      </c>
      <c r="J19" s="52">
        <f>IF(AND(SUM($D$5:$D$18)&gt;0,$E$4&gt;0),VALUE(SUMPRODUCT($D$5:$D$18*J5:J18)*100/(Agendalijst!$F$4*SUM($D$5:$D$18))),0)</f>
        <v>0</v>
      </c>
      <c r="K19" s="52">
        <f>IF(AND(SUM($D$5:$D$18)&gt;0,$E$4&gt;0),VALUE(SUMPRODUCT($D$5:$D$18*K5:K18)*100/(Agendalijst!$F$4*SUM($D$5:$D$18))),0)</f>
        <v>0</v>
      </c>
      <c r="L19" s="52">
        <f>IF(AND(SUM($D$5:$D$18)&gt;0,$E$4&gt;0),VALUE(SUMPRODUCT($D$5:$D$18*L5:L18)*100/(Agendalijst!$F$4*SUM($D$5:$D$18))),0)</f>
        <v>0</v>
      </c>
      <c r="M19" s="52">
        <f>IF(AND(SUM($D$5:$D$18)&gt;0,$E$4&gt;0),VALUE(SUMPRODUCT($D$5:$D$18*M5:M18)*100/(Agendalijst!$F$4*SUM($D$5:$D$18))),0)</f>
        <v>0</v>
      </c>
      <c r="N19" s="52">
        <f>IF(AND(SUM($D$5:$D$18)&gt;0,$E$4&gt;0),VALUE(SUMPRODUCT($D$5:$D$18*N5:N18)*100/(Agendalijst!$F$4*SUM($D$5:$D$18))),0)</f>
        <v>0</v>
      </c>
      <c r="O19" s="52">
        <f>IF(AND(SUM($D$5:$D$18)&gt;0,$E$4&gt;0),VALUE(SUMPRODUCT($D$5:$D$18*O5:O18)*100/(Agendalijst!$F$4*SUM($D$5:$D$18))),0)</f>
        <v>0</v>
      </c>
      <c r="P19" s="52">
        <f>IF(AND(SUM($D$5:$D$18)&gt;0,$E$4&gt;0),VALUE(SUMPRODUCT($D$5:$D$18*P5:P18)*100/(Agendalijst!$F$4*SUM($D$5:$D$18))),0)</f>
        <v>0</v>
      </c>
      <c r="Q19" s="52">
        <f>IF(AND(SUM($D$5:$D$18)&gt;0,$E$4&gt;0),VALUE(SUMPRODUCT($D$5:$D$18*Q5:Q18)*100/(Agendalijst!$F$4*SUM($D$5:$D$18))),0)</f>
        <v>0</v>
      </c>
      <c r="R19" s="52">
        <f>IF(AND(SUM($D$5:$D$18)&gt;0,$E$4&gt;0),VALUE(SUMPRODUCT($D$5:$D$18*R5:R18)*100/(Agendalijst!$F$4*SUM($D$5:$D$18))),0)</f>
        <v>0</v>
      </c>
      <c r="S19" s="52">
        <f>IF(AND(SUM($D$5:$D$18)&gt;0,$E$4&gt;0),VALUE(SUMPRODUCT($D$5:$D$18*S5:S18)*100/(Agendalijst!$F$4*SUM($D$5:$D$18))),0)</f>
        <v>0</v>
      </c>
      <c r="T19" s="52">
        <f>IF(AND(SUM($D$5:$D$18)&gt;0,$E$4&gt;0),VALUE(SUMPRODUCT($D$5:$D$18*T5:T18)*100/(Agendalijst!$F$4*SUM($D$5:$D$18))),0)</f>
        <v>0</v>
      </c>
      <c r="U19" s="52">
        <f>IF(AND(SUM($D$5:$D$18)&gt;0,$E$4&gt;0),VALUE(SUMPRODUCT($D$5:$D$18*U5:U18)*100/(Agendalijst!$F$4*SUM($D$5:$D$18))),0)</f>
        <v>0</v>
      </c>
      <c r="V19" s="52">
        <f>IF(AND(SUM($D$5:$D$18)&gt;0,$E$4&gt;0),VALUE(SUMPRODUCT($D$5:$D$18*V5:V18)*100/(Agendalijst!$F$4*SUM($D$5:$D$18))),0)</f>
        <v>0</v>
      </c>
      <c r="W19" s="52">
        <f>IF(AND(SUM($D$5:$D$18)&gt;0,$E$4&gt;0),VALUE(SUMPRODUCT($D$5:$D$18*W5:W18)*100/(Agendalijst!$F$4*SUM($D$5:$D$18))),0)</f>
        <v>0</v>
      </c>
      <c r="X19" s="52">
        <f>IF(AND(SUM($D$5:$D$18)&gt;0,$E$4&gt;0),VALUE(SUMPRODUCT($D$5:$D$18*X5:X18)*100/(Agendalijst!$F$4*SUM($D$5:$D$18))),0)</f>
        <v>0</v>
      </c>
      <c r="Y19" s="52">
        <f>IF(AND(SUM($D$5:$D$18)&gt;0,$E$4&gt;0),VALUE(SUMPRODUCT($D$5:$D$18*Y5:Y18)*100/(Agendalijst!$F$4*SUM($D$5:$D$18))),0)</f>
        <v>0</v>
      </c>
      <c r="Z19" s="52">
        <f>IF(AND(SUM($D$5:$D$18)&gt;0,$E$4&gt;0),VALUE(SUMPRODUCT($D$5:$D$18*Z5:Z18)*100/(Agendalijst!$F$4*SUM($D$5:$D$18))),0)</f>
        <v>0</v>
      </c>
      <c r="AA19" s="52">
        <f>IF(AND(SUM($D$5:$D$18)&gt;0,$E$4&gt;0),VALUE(SUMPRODUCT($D$5:$D$18*AA5:AA18)*100/(Agendalijst!$F$4*SUM($D$5:$D$18))),0)</f>
        <v>0</v>
      </c>
      <c r="AB19" s="52">
        <f>IF(AND(SUM($D$5:$D$18)&gt;0,$E$4&gt;0),VALUE(SUMPRODUCT($D$5:$D$18*AB5:AB18)*100/(Agendalijst!$F$4*SUM($D$5:$D$18))),0)</f>
        <v>0</v>
      </c>
      <c r="AC19" s="52">
        <f>IF(AND(SUM($D$5:$D$18)&gt;0,$E$4&gt;0),VALUE(SUMPRODUCT($D$5:$D$18*AC5:AC18)*100/(Agendalijst!$F$4*SUM($D$5:$D$18))),0)</f>
        <v>0</v>
      </c>
      <c r="AD19" s="52">
        <f>IF(AND(SUM($D$5:$D$18)&gt;0,$E$4&gt;0),VALUE(SUMPRODUCT($D$5:$D$18*AD5:AD18)*100/(Agendalijst!$F$4*SUM($D$5:$D$18))),0)</f>
        <v>0</v>
      </c>
      <c r="AE19" s="52">
        <f>IF(AND(SUM($D$5:$D$18)&gt;0,$E$4&gt;0),VALUE(SUMPRODUCT($D$5:$D$18*AE5:AE18)*100/(Agendalijst!$F$4*SUM($D$5:$D$18))),0)</f>
        <v>0</v>
      </c>
      <c r="AF19" s="52">
        <f>IF(AND(SUM($D$5:$D$18)&gt;0,$E$4&gt;0),VALUE(SUMPRODUCT($D$5:$D$18*AF5:AF18)*100/(Agendalijst!$F$4*SUM($D$5:$D$18))),0)</f>
        <v>0</v>
      </c>
      <c r="AG19" s="52">
        <f>IF(AND(SUM($D$5:$D$18)&gt;0,$E$4&gt;0),VALUE(SUMPRODUCT($D$5:$D$18*AG5:AG18)*100/(Agendalijst!$F$4*SUM($D$5:$D$18))),0)</f>
        <v>0</v>
      </c>
      <c r="AH19" s="52">
        <f>IF(AND(SUM($D$5:$D$18)&gt;0,$E$4&gt;0),VALUE(SUMPRODUCT($D$5:$D$18*AH5:AH18)*100/(Agendalijst!$F$4*SUM($D$5:$D$18))),0)</f>
        <v>0</v>
      </c>
      <c r="AI19" s="52">
        <f>IF(AND(SUM($D$5:$D$18)&gt;0,$E$4&gt;0),VALUE(SUMPRODUCT($D$5:$D$18*AI5:AI18)*100/(Agendalijst!$F$4*SUM($D$5:$D$18))),0)</f>
        <v>0</v>
      </c>
      <c r="AJ19" s="52">
        <f>IF(AND(SUM($D$5:$D$18)&gt;0,$E$4&gt;0),VALUE(SUMPRODUCT($D$5:$D$18*AJ5:AJ18)*100/(Agendalijst!$F$4*SUM($D$5:$D$18))),0)</f>
        <v>0</v>
      </c>
      <c r="AK19" s="52">
        <f>IF(AND(SUM($D$5:$D$18)&gt;0,$E$4&gt;0),VALUE(SUMPRODUCT($D$5:$D$18*AK5:AK18)*100/(Agendalijst!$F$4*SUM($D$5:$D$18))),0)</f>
        <v>0</v>
      </c>
      <c r="AN19" t="s">
        <v>0</v>
      </c>
    </row>
  </sheetData>
  <autoFilter ref="AN1:AN19" xr:uid="{00000000-0009-0000-0000-000004000000}"/>
  <dataValidations count="2">
    <dataValidation type="whole" allowBlank="1" showInputMessage="1" showErrorMessage="1" sqref="D5:D7 E19 D9:D12 F13:AK13 F8:AK8" xr:uid="{00000000-0002-0000-0400-000000000000}">
      <formula1>0</formula1>
      <formula2>4</formula2>
    </dataValidation>
    <dataValidation type="whole" allowBlank="1" showInputMessage="1" showErrorMessage="1" sqref="E4" xr:uid="{00000000-0002-0000-0400-000001000000}">
      <formula1>0</formula1>
      <formula2>9</formula2>
    </dataValidation>
  </dataValidations>
  <printOptions gridLines="1"/>
  <pageMargins left="0.70866141732283505" right="0.70866141732283505" top="0.74803149606299202" bottom="0.74803149606299202" header="0.31496062992126" footer="0.31496062992126"/>
  <pageSetup paperSize="9" scale="47" orientation="landscape" cellComments="atEn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Button 1">
              <controlPr defaultSize="0" print="0" autoFill="0" autoPict="0" macro="[0]!deselecteren">
                <anchor moveWithCells="1" sizeWithCells="1">
                  <from>
                    <xdr:col>2</xdr:col>
                    <xdr:colOff>1363980</xdr:colOff>
                    <xdr:row>0</xdr:row>
                    <xdr:rowOff>716280</xdr:rowOff>
                  </from>
                  <to>
                    <xdr:col>2</xdr:col>
                    <xdr:colOff>2453640</xdr:colOff>
                    <xdr:row>0</xdr:row>
                    <xdr:rowOff>1082040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Button 2">
              <controlPr defaultSize="0" print="0" autoFill="0" autoPict="0" macro="[0]!selecteren">
                <anchor moveWithCells="1" sizeWithCells="1">
                  <from>
                    <xdr:col>2</xdr:col>
                    <xdr:colOff>91440</xdr:colOff>
                    <xdr:row>0</xdr:row>
                    <xdr:rowOff>716280</xdr:rowOff>
                  </from>
                  <to>
                    <xdr:col>2</xdr:col>
                    <xdr:colOff>1165860</xdr:colOff>
                    <xdr:row>0</xdr:row>
                    <xdr:rowOff>1082040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6" name="Button 35">
              <controlPr defaultSize="0" print="0" autoFill="0" autoPict="0" macro="[0]!printwerkplan">
                <anchor moveWithCells="1" sizeWithCells="1">
                  <from>
                    <xdr:col>2</xdr:col>
                    <xdr:colOff>2644140</xdr:colOff>
                    <xdr:row>0</xdr:row>
                    <xdr:rowOff>716280</xdr:rowOff>
                  </from>
                  <to>
                    <xdr:col>2</xdr:col>
                    <xdr:colOff>3718560</xdr:colOff>
                    <xdr:row>0</xdr:row>
                    <xdr:rowOff>1082040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xr:uid="{00000000-0002-0000-0400-000002000000}">
          <x14:formula1>
            <xm:f>0</xm:f>
          </x14:formula1>
          <x14:formula2>
            <xm:f>Agendalijst!$F$4</xm:f>
          </x14:formula2>
          <xm:sqref>F5:AK7 F9:AK12 F14:AK18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7">
    <tabColor rgb="FFCCFF66"/>
    <pageSetUpPr fitToPage="1"/>
  </sheetPr>
  <dimension ref="A1:AN73"/>
  <sheetViews>
    <sheetView zoomScale="90" zoomScaleNormal="90" workbookViewId="0">
      <pane xSplit="5" ySplit="2" topLeftCell="I3" activePane="bottomRight" state="frozenSplit"/>
      <selection pane="topRight" activeCell="F1" sqref="F1"/>
      <selection pane="bottomLeft" activeCell="A16" sqref="A16"/>
      <selection pane="bottomRight" activeCell="AE5" sqref="AE5"/>
    </sheetView>
  </sheetViews>
  <sheetFormatPr defaultRowHeight="14.4" x14ac:dyDescent="0.3"/>
  <cols>
    <col min="2" max="2" width="6.5546875" customWidth="1"/>
    <col min="3" max="3" width="61.44140625" customWidth="1"/>
    <col min="6" max="37" width="5.77734375" customWidth="1"/>
  </cols>
  <sheetData>
    <row r="1" spans="1:40" s="1" customFormat="1" ht="94.95" customHeight="1" x14ac:dyDescent="0.3">
      <c r="A1" s="26"/>
      <c r="B1" s="27" t="s">
        <v>12</v>
      </c>
      <c r="C1" s="28"/>
      <c r="D1" s="96" t="s">
        <v>11</v>
      </c>
      <c r="E1" s="96" t="s">
        <v>4</v>
      </c>
      <c r="F1" s="59" t="str">
        <f>'Overzicht resultaten'!C6</f>
        <v/>
      </c>
      <c r="G1" s="59" t="str">
        <f>'Overzicht resultaten'!D6</f>
        <v/>
      </c>
      <c r="H1" s="59" t="str">
        <f>'Overzicht resultaten'!E6</f>
        <v/>
      </c>
      <c r="I1" s="59" t="str">
        <f>'Overzicht resultaten'!F6</f>
        <v/>
      </c>
      <c r="J1" s="59" t="str">
        <f>'Overzicht resultaten'!G6</f>
        <v/>
      </c>
      <c r="K1" s="59" t="str">
        <f>'Overzicht resultaten'!H6</f>
        <v/>
      </c>
      <c r="L1" s="59" t="str">
        <f>'Overzicht resultaten'!I6</f>
        <v/>
      </c>
      <c r="M1" s="59" t="str">
        <f>'Overzicht resultaten'!J6</f>
        <v/>
      </c>
      <c r="N1" s="59" t="str">
        <f>'Overzicht resultaten'!K6</f>
        <v/>
      </c>
      <c r="O1" s="59" t="str">
        <f>'Overzicht resultaten'!L6</f>
        <v/>
      </c>
      <c r="P1" s="59" t="str">
        <f>'Overzicht resultaten'!M6</f>
        <v/>
      </c>
      <c r="Q1" s="59" t="str">
        <f>'Overzicht resultaten'!N6</f>
        <v/>
      </c>
      <c r="R1" s="59" t="str">
        <f>'Overzicht resultaten'!O6</f>
        <v/>
      </c>
      <c r="S1" s="59" t="str">
        <f>'Overzicht resultaten'!P6</f>
        <v/>
      </c>
      <c r="T1" s="59" t="str">
        <f>'Overzicht resultaten'!Q6</f>
        <v/>
      </c>
      <c r="U1" s="59" t="str">
        <f>'Overzicht resultaten'!R6</f>
        <v/>
      </c>
      <c r="V1" s="59" t="str">
        <f>'Overzicht resultaten'!S6</f>
        <v/>
      </c>
      <c r="W1" s="59" t="str">
        <f>'Overzicht resultaten'!T6</f>
        <v/>
      </c>
      <c r="X1" s="59" t="str">
        <f>'Overzicht resultaten'!U6</f>
        <v/>
      </c>
      <c r="Y1" s="59" t="str">
        <f>'Overzicht resultaten'!V6</f>
        <v/>
      </c>
      <c r="Z1" s="59" t="str">
        <f>'Overzicht resultaten'!W6</f>
        <v/>
      </c>
      <c r="AA1" s="59" t="str">
        <f>'Overzicht resultaten'!X6</f>
        <v/>
      </c>
      <c r="AB1" s="59" t="str">
        <f>'Overzicht resultaten'!Y6</f>
        <v/>
      </c>
      <c r="AC1" s="59" t="str">
        <f>'Overzicht resultaten'!Z6</f>
        <v/>
      </c>
      <c r="AD1" s="59" t="str">
        <f>'Overzicht resultaten'!AA6</f>
        <v/>
      </c>
      <c r="AE1" s="59" t="str">
        <f>'Overzicht resultaten'!AB6</f>
        <v/>
      </c>
      <c r="AF1" s="59" t="str">
        <f>'Overzicht resultaten'!AC6</f>
        <v/>
      </c>
      <c r="AG1" s="59" t="str">
        <f>'Overzicht resultaten'!AD6</f>
        <v/>
      </c>
      <c r="AH1" s="59" t="str">
        <f>'Overzicht resultaten'!AE6</f>
        <v/>
      </c>
      <c r="AI1" s="59" t="str">
        <f>'Overzicht resultaten'!AF6</f>
        <v/>
      </c>
      <c r="AJ1" s="59" t="str">
        <f>'Overzicht resultaten'!AG6</f>
        <v/>
      </c>
      <c r="AK1" s="59" t="str">
        <f>'Overzicht resultaten'!AH6</f>
        <v/>
      </c>
      <c r="AN1" s="1">
        <v>5</v>
      </c>
    </row>
    <row r="2" spans="1:40" s="1" customFormat="1" ht="25.2" customHeight="1" x14ac:dyDescent="0.3">
      <c r="A2" s="26"/>
      <c r="B2" s="27"/>
      <c r="C2" s="28"/>
      <c r="D2" s="78" t="s">
        <v>13</v>
      </c>
      <c r="E2" s="79" t="s">
        <v>112</v>
      </c>
      <c r="F2" s="94">
        <v>1</v>
      </c>
      <c r="G2" s="94">
        <f t="shared" ref="G2:AK2" si="0">F2+1</f>
        <v>2</v>
      </c>
      <c r="H2" s="94">
        <f t="shared" si="0"/>
        <v>3</v>
      </c>
      <c r="I2" s="94">
        <f t="shared" si="0"/>
        <v>4</v>
      </c>
      <c r="J2" s="94">
        <f t="shared" si="0"/>
        <v>5</v>
      </c>
      <c r="K2" s="94">
        <f t="shared" si="0"/>
        <v>6</v>
      </c>
      <c r="L2" s="94">
        <f t="shared" si="0"/>
        <v>7</v>
      </c>
      <c r="M2" s="94">
        <f t="shared" si="0"/>
        <v>8</v>
      </c>
      <c r="N2" s="94">
        <f t="shared" si="0"/>
        <v>9</v>
      </c>
      <c r="O2" s="94">
        <f t="shared" si="0"/>
        <v>10</v>
      </c>
      <c r="P2" s="94">
        <f t="shared" si="0"/>
        <v>11</v>
      </c>
      <c r="Q2" s="94">
        <f t="shared" si="0"/>
        <v>12</v>
      </c>
      <c r="R2" s="94">
        <f t="shared" si="0"/>
        <v>13</v>
      </c>
      <c r="S2" s="94">
        <f t="shared" si="0"/>
        <v>14</v>
      </c>
      <c r="T2" s="94">
        <f t="shared" si="0"/>
        <v>15</v>
      </c>
      <c r="U2" s="94">
        <f t="shared" si="0"/>
        <v>16</v>
      </c>
      <c r="V2" s="94">
        <f t="shared" si="0"/>
        <v>17</v>
      </c>
      <c r="W2" s="94">
        <f t="shared" si="0"/>
        <v>18</v>
      </c>
      <c r="X2" s="94">
        <f t="shared" si="0"/>
        <v>19</v>
      </c>
      <c r="Y2" s="94">
        <f t="shared" si="0"/>
        <v>20</v>
      </c>
      <c r="Z2" s="94">
        <f t="shared" si="0"/>
        <v>21</v>
      </c>
      <c r="AA2" s="94">
        <f t="shared" si="0"/>
        <v>22</v>
      </c>
      <c r="AB2" s="94">
        <f t="shared" si="0"/>
        <v>23</v>
      </c>
      <c r="AC2" s="94">
        <f t="shared" si="0"/>
        <v>24</v>
      </c>
      <c r="AD2" s="94">
        <f t="shared" si="0"/>
        <v>25</v>
      </c>
      <c r="AE2" s="94">
        <f t="shared" si="0"/>
        <v>26</v>
      </c>
      <c r="AF2" s="94">
        <f t="shared" si="0"/>
        <v>27</v>
      </c>
      <c r="AG2" s="94">
        <f t="shared" si="0"/>
        <v>28</v>
      </c>
      <c r="AH2" s="94">
        <f t="shared" si="0"/>
        <v>29</v>
      </c>
      <c r="AI2" s="94">
        <f t="shared" si="0"/>
        <v>30</v>
      </c>
      <c r="AJ2" s="94">
        <f t="shared" si="0"/>
        <v>31</v>
      </c>
      <c r="AK2" s="94">
        <f t="shared" si="0"/>
        <v>32</v>
      </c>
      <c r="AN2" s="1" t="s">
        <v>0</v>
      </c>
    </row>
    <row r="3" spans="1:40" ht="15" thickBot="1" x14ac:dyDescent="0.35">
      <c r="A3" s="15"/>
      <c r="B3" s="14"/>
      <c r="C3" s="200" t="s">
        <v>129</v>
      </c>
      <c r="D3" s="19"/>
      <c r="E3" s="95"/>
      <c r="F3" s="95">
        <f>Agendalijst!$F$4</f>
        <v>3</v>
      </c>
      <c r="G3" s="95">
        <f>Agendalijst!$F$4</f>
        <v>3</v>
      </c>
      <c r="H3" s="95">
        <f>Agendalijst!$F$4</f>
        <v>3</v>
      </c>
      <c r="I3" s="95">
        <f>Agendalijst!$F$4</f>
        <v>3</v>
      </c>
      <c r="J3" s="95">
        <f>Agendalijst!$F$4</f>
        <v>3</v>
      </c>
      <c r="K3" s="95">
        <f>Agendalijst!$F$4</f>
        <v>3</v>
      </c>
      <c r="L3" s="95">
        <f>Agendalijst!$F$4</f>
        <v>3</v>
      </c>
      <c r="M3" s="95">
        <f>Agendalijst!$F$4</f>
        <v>3</v>
      </c>
      <c r="N3" s="95">
        <f>Agendalijst!$F$4</f>
        <v>3</v>
      </c>
      <c r="O3" s="95">
        <f>Agendalijst!$F$4</f>
        <v>3</v>
      </c>
      <c r="P3" s="95">
        <f>Agendalijst!$F$4</f>
        <v>3</v>
      </c>
      <c r="Q3" s="95">
        <f>Agendalijst!$F$4</f>
        <v>3</v>
      </c>
      <c r="R3" s="95">
        <f>Agendalijst!$F$4</f>
        <v>3</v>
      </c>
      <c r="S3" s="95">
        <f>Agendalijst!$F$4</f>
        <v>3</v>
      </c>
      <c r="T3" s="95">
        <f>Agendalijst!$F$4</f>
        <v>3</v>
      </c>
      <c r="U3" s="95">
        <f>Agendalijst!$F$4</f>
        <v>3</v>
      </c>
      <c r="V3" s="95">
        <f>Agendalijst!$F$4</f>
        <v>3</v>
      </c>
      <c r="W3" s="95">
        <f>Agendalijst!$F$4</f>
        <v>3</v>
      </c>
      <c r="X3" s="95">
        <f>Agendalijst!$F$4</f>
        <v>3</v>
      </c>
      <c r="Y3" s="95">
        <f>Agendalijst!$F$4</f>
        <v>3</v>
      </c>
      <c r="Z3" s="95">
        <f>Agendalijst!$F$4</f>
        <v>3</v>
      </c>
      <c r="AA3" s="95">
        <f>Agendalijst!$F$4</f>
        <v>3</v>
      </c>
      <c r="AB3" s="95">
        <f>Agendalijst!$F$4</f>
        <v>3</v>
      </c>
      <c r="AC3" s="95">
        <f>Agendalijst!$F$4</f>
        <v>3</v>
      </c>
      <c r="AD3" s="95">
        <f>Agendalijst!$F$4</f>
        <v>3</v>
      </c>
      <c r="AE3" s="95">
        <f>Agendalijst!$F$4</f>
        <v>3</v>
      </c>
      <c r="AF3" s="95">
        <f>Agendalijst!$F$4</f>
        <v>3</v>
      </c>
      <c r="AG3" s="95">
        <f>Agendalijst!$F$4</f>
        <v>3</v>
      </c>
      <c r="AH3" s="95">
        <f>Agendalijst!$F$4</f>
        <v>3</v>
      </c>
      <c r="AI3" s="95">
        <f>Agendalijst!$F$4</f>
        <v>3</v>
      </c>
      <c r="AJ3" s="95">
        <f>Agendalijst!$F$4</f>
        <v>3</v>
      </c>
      <c r="AK3" s="95">
        <f>Agendalijst!$F$4</f>
        <v>3</v>
      </c>
      <c r="AN3" t="s">
        <v>0</v>
      </c>
    </row>
    <row r="4" spans="1:40" ht="15" thickBot="1" x14ac:dyDescent="0.35">
      <c r="A4" s="15"/>
      <c r="B4" s="198"/>
      <c r="C4" s="201" t="s">
        <v>115</v>
      </c>
      <c r="D4" s="204"/>
      <c r="E4" s="176">
        <v>1</v>
      </c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N4" t="s">
        <v>0</v>
      </c>
    </row>
    <row r="5" spans="1:40" ht="27.6" x14ac:dyDescent="0.3">
      <c r="A5" s="15">
        <v>99</v>
      </c>
      <c r="B5" s="199">
        <v>1</v>
      </c>
      <c r="C5" s="202" t="s">
        <v>80</v>
      </c>
      <c r="D5" s="69">
        <v>1</v>
      </c>
      <c r="E5" s="24"/>
      <c r="F5" s="54">
        <v>3</v>
      </c>
      <c r="G5" s="54">
        <v>2</v>
      </c>
      <c r="H5" s="54">
        <v>2</v>
      </c>
      <c r="I5" s="54">
        <v>2</v>
      </c>
      <c r="J5" s="54">
        <v>2</v>
      </c>
      <c r="K5" s="54">
        <v>2</v>
      </c>
      <c r="L5" s="54">
        <v>2</v>
      </c>
      <c r="M5" s="54">
        <v>2</v>
      </c>
      <c r="N5" s="54">
        <v>2</v>
      </c>
      <c r="O5" s="54">
        <v>2</v>
      </c>
      <c r="P5" s="54">
        <v>2</v>
      </c>
      <c r="Q5" s="54">
        <v>2</v>
      </c>
      <c r="R5" s="54">
        <v>2</v>
      </c>
      <c r="S5" s="54">
        <v>2</v>
      </c>
      <c r="T5" s="54">
        <v>2</v>
      </c>
      <c r="U5" s="54">
        <v>2</v>
      </c>
      <c r="V5" s="54">
        <v>3</v>
      </c>
      <c r="W5" s="54">
        <v>3</v>
      </c>
      <c r="X5" s="54">
        <v>3</v>
      </c>
      <c r="Y5" s="54">
        <v>3</v>
      </c>
      <c r="Z5" s="54">
        <v>3</v>
      </c>
      <c r="AA5" s="54">
        <v>3</v>
      </c>
      <c r="AB5" s="54">
        <v>3</v>
      </c>
      <c r="AC5" s="54">
        <v>3</v>
      </c>
      <c r="AD5" s="54">
        <v>3</v>
      </c>
      <c r="AE5" s="54"/>
      <c r="AF5" s="54"/>
      <c r="AG5" s="54"/>
      <c r="AH5" s="54"/>
      <c r="AI5" s="54"/>
      <c r="AJ5" s="54"/>
      <c r="AK5" s="54"/>
      <c r="AN5" t="str">
        <f>IF(D5&gt;0,"x",0)</f>
        <v>x</v>
      </c>
    </row>
    <row r="6" spans="1:40" ht="27.6" x14ac:dyDescent="0.3">
      <c r="A6" s="15">
        <f>A5+1</f>
        <v>100</v>
      </c>
      <c r="B6" s="199">
        <v>2</v>
      </c>
      <c r="C6" s="202" t="s">
        <v>68</v>
      </c>
      <c r="D6" s="70">
        <v>0</v>
      </c>
      <c r="E6" s="2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N6">
        <f>IF(D6&gt;0,"x",0)</f>
        <v>0</v>
      </c>
    </row>
    <row r="7" spans="1:40" x14ac:dyDescent="0.3">
      <c r="A7" s="15">
        <f>A6+1</f>
        <v>101</v>
      </c>
      <c r="B7" s="199">
        <v>3</v>
      </c>
      <c r="C7" s="202" t="s">
        <v>79</v>
      </c>
      <c r="D7" s="70">
        <v>0</v>
      </c>
      <c r="E7" s="2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N7">
        <f>IF(D7&gt;0,"x",0)</f>
        <v>0</v>
      </c>
    </row>
    <row r="8" spans="1:40" ht="15" thickBot="1" x14ac:dyDescent="0.35">
      <c r="A8" s="15">
        <f>A7+1</f>
        <v>102</v>
      </c>
      <c r="B8" s="199">
        <v>4</v>
      </c>
      <c r="C8" s="203" t="s">
        <v>1</v>
      </c>
      <c r="D8" s="162">
        <v>0</v>
      </c>
      <c r="E8" s="2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N8">
        <f>IF(D8&gt;0,"x",0)</f>
        <v>0</v>
      </c>
    </row>
    <row r="9" spans="1:40" x14ac:dyDescent="0.3">
      <c r="A9" s="64"/>
      <c r="B9" s="65"/>
      <c r="C9" s="66"/>
      <c r="D9" s="66"/>
      <c r="E9" s="24"/>
      <c r="F9" s="52">
        <f>IF(AND(SUM($D$5:$D$8)&gt;0,$E$4&gt;0),VALUE(SUMPRODUCT($D$5:$D$8*F5:F8)*100/(Agendalijst!$F$4*SUM($D$5:$D$8))),0)</f>
        <v>100</v>
      </c>
      <c r="G9" s="52">
        <f>IF(AND(SUM($D$5:$D$8)&gt;0,$E$4&gt;0),VALUE(SUMPRODUCT($D$5:$D$8*G5:G8)*100/(Agendalijst!$F$4*SUM($D$5:$D$8))),0)</f>
        <v>66.666666666666671</v>
      </c>
      <c r="H9" s="52">
        <f>IF(AND(SUM($D$5:$D$8)&gt;0,$E$4&gt;0),VALUE(SUMPRODUCT($D$5:$D$8*H5:H8)*100/(Agendalijst!$F$4*SUM($D$5:$D$8))),0)</f>
        <v>66.666666666666671</v>
      </c>
      <c r="I9" s="52">
        <f>IF(AND(SUM($D$5:$D$8)&gt;0,$E$4&gt;0),VALUE(SUMPRODUCT($D$5:$D$8*I5:I8)*100/(Agendalijst!$F$4*SUM($D$5:$D$8))),0)</f>
        <v>66.666666666666671</v>
      </c>
      <c r="J9" s="52">
        <f>IF(AND(SUM($D$5:$D$8)&gt;0,$E$4&gt;0),VALUE(SUMPRODUCT($D$5:$D$8*J5:J8)*100/(Agendalijst!$F$4*SUM($D$5:$D$8))),0)</f>
        <v>66.666666666666671</v>
      </c>
      <c r="K9" s="52">
        <f>IF(AND(SUM($D$5:$D$8)&gt;0,$E$4&gt;0),VALUE(SUMPRODUCT($D$5:$D$8*K5:K8)*100/(Agendalijst!$F$4*SUM($D$5:$D$8))),0)</f>
        <v>66.666666666666671</v>
      </c>
      <c r="L9" s="52">
        <f>IF(AND(SUM($D$5:$D$8)&gt;0,$E$4&gt;0),VALUE(SUMPRODUCT($D$5:$D$8*L5:L8)*100/(Agendalijst!$F$4*SUM($D$5:$D$8))),0)</f>
        <v>66.666666666666671</v>
      </c>
      <c r="M9" s="52">
        <f>IF(AND(SUM($D$5:$D$8)&gt;0,$E$4&gt;0),VALUE(SUMPRODUCT($D$5:$D$8*M5:M8)*100/(Agendalijst!$F$4*SUM($D$5:$D$8))),0)</f>
        <v>66.666666666666671</v>
      </c>
      <c r="N9" s="52">
        <f>IF(AND(SUM($D$5:$D$8)&gt;0,$E$4&gt;0),VALUE(SUMPRODUCT($D$5:$D$8*N5:N8)*100/(Agendalijst!$F$4*SUM($D$5:$D$8))),0)</f>
        <v>66.666666666666671</v>
      </c>
      <c r="O9" s="52">
        <f>IF(AND(SUM($D$5:$D$8)&gt;0,$E$4&gt;0),VALUE(SUMPRODUCT($D$5:$D$8*O5:O8)*100/(Agendalijst!$F$4*SUM($D$5:$D$8))),0)</f>
        <v>66.666666666666671</v>
      </c>
      <c r="P9" s="52">
        <f>IF(AND(SUM($D$5:$D$8)&gt;0,$E$4&gt;0),VALUE(SUMPRODUCT($D$5:$D$8*P5:P8)*100/(Agendalijst!$F$4*SUM($D$5:$D$8))),0)</f>
        <v>66.666666666666671</v>
      </c>
      <c r="Q9" s="52">
        <f>IF(AND(SUM($D$5:$D$8)&gt;0,$E$4&gt;0),VALUE(SUMPRODUCT($D$5:$D$8*Q5:Q8)*100/(Agendalijst!$F$4*SUM($D$5:$D$8))),0)</f>
        <v>66.666666666666671</v>
      </c>
      <c r="R9" s="52">
        <f>IF(AND(SUM($D$5:$D$8)&gt;0,$E$4&gt;0),VALUE(SUMPRODUCT($D$5:$D$8*R5:R8)*100/(Agendalijst!$F$4*SUM($D$5:$D$8))),0)</f>
        <v>66.666666666666671</v>
      </c>
      <c r="S9" s="52">
        <f>IF(AND(SUM($D$5:$D$8)&gt;0,$E$4&gt;0),VALUE(SUMPRODUCT($D$5:$D$8*S5:S8)*100/(Agendalijst!$F$4*SUM($D$5:$D$8))),0)</f>
        <v>66.666666666666671</v>
      </c>
      <c r="T9" s="52">
        <f>IF(AND(SUM($D$5:$D$8)&gt;0,$E$4&gt;0),VALUE(SUMPRODUCT($D$5:$D$8*T5:T8)*100/(Agendalijst!$F$4*SUM($D$5:$D$8))),0)</f>
        <v>66.666666666666671</v>
      </c>
      <c r="U9" s="52">
        <f>IF(AND(SUM($D$5:$D$8)&gt;0,$E$4&gt;0),VALUE(SUMPRODUCT($D$5:$D$8*U5:U8)*100/(Agendalijst!$F$4*SUM($D$5:$D$8))),0)</f>
        <v>66.666666666666671</v>
      </c>
      <c r="V9" s="52">
        <f>IF(AND(SUM($D$5:$D$8)&gt;0,$E$4&gt;0),VALUE(SUMPRODUCT($D$5:$D$8*V5:V8)*100/(Agendalijst!$F$4*SUM($D$5:$D$8))),0)</f>
        <v>100</v>
      </c>
      <c r="W9" s="52">
        <f>IF(AND(SUM($D$5:$D$8)&gt;0,$E$4&gt;0),VALUE(SUMPRODUCT($D$5:$D$8*W5:W8)*100/(Agendalijst!$F$4*SUM($D$5:$D$8))),0)</f>
        <v>100</v>
      </c>
      <c r="X9" s="52">
        <f>IF(AND(SUM($D$5:$D$8)&gt;0,$E$4&gt;0),VALUE(SUMPRODUCT($D$5:$D$8*X5:X8)*100/(Agendalijst!$F$4*SUM($D$5:$D$8))),0)</f>
        <v>100</v>
      </c>
      <c r="Y9" s="52">
        <f>IF(AND(SUM($D$5:$D$8)&gt;0,$E$4&gt;0),VALUE(SUMPRODUCT($D$5:$D$8*Y5:Y8)*100/(Agendalijst!$F$4*SUM($D$5:$D$8))),0)</f>
        <v>100</v>
      </c>
      <c r="Z9" s="52">
        <f>IF(AND(SUM($D$5:$D$8)&gt;0,$E$4&gt;0),VALUE(SUMPRODUCT($D$5:$D$8*Z5:Z8)*100/(Agendalijst!$F$4*SUM($D$5:$D$8))),0)</f>
        <v>100</v>
      </c>
      <c r="AA9" s="52">
        <f>IF(AND(SUM($D$5:$D$8)&gt;0,$E$4&gt;0),VALUE(SUMPRODUCT($D$5:$D$8*AA5:AA8)*100/(Agendalijst!$F$4*SUM($D$5:$D$8))),0)</f>
        <v>100</v>
      </c>
      <c r="AB9" s="52">
        <f>IF(AND(SUM($D$5:$D$8)&gt;0,$E$4&gt;0),VALUE(SUMPRODUCT($D$5:$D$8*AB5:AB8)*100/(Agendalijst!$F$4*SUM($D$5:$D$8))),0)</f>
        <v>100</v>
      </c>
      <c r="AC9" s="52">
        <f>IF(AND(SUM($D$5:$D$8)&gt;0,$E$4&gt;0),VALUE(SUMPRODUCT($D$5:$D$8*AC5:AC8)*100/(Agendalijst!$F$4*SUM($D$5:$D$8))),0)</f>
        <v>100</v>
      </c>
      <c r="AD9" s="52">
        <f>IF(AND(SUM($D$5:$D$8)&gt;0,$E$4&gt;0),VALUE(SUMPRODUCT($D$5:$D$8*AD5:AD8)*100/(Agendalijst!$F$4*SUM($D$5:$D$8))),0)</f>
        <v>100</v>
      </c>
      <c r="AE9" s="52">
        <f>IF(AND(SUM($D$5:$D$8)&gt;0,$E$4&gt;0),VALUE(SUMPRODUCT($D$5:$D$8*AE5:AE8)*100/(Agendalijst!$F$4*SUM($D$5:$D$8))),0)</f>
        <v>0</v>
      </c>
      <c r="AF9" s="52">
        <f>IF(AND(SUM($D$5:$D$8)&gt;0,$E$4&gt;0),VALUE(SUMPRODUCT($D$5:$D$8*AF5:AF8)*100/(Agendalijst!$F$4*SUM($D$5:$D$8))),0)</f>
        <v>0</v>
      </c>
      <c r="AG9" s="52">
        <f>IF(AND(SUM($D$5:$D$8)&gt;0,$E$4&gt;0),VALUE(SUMPRODUCT($D$5:$D$8*AG5:AG8)*100/(Agendalijst!$F$4*SUM($D$5:$D$8))),0)</f>
        <v>0</v>
      </c>
      <c r="AH9" s="52">
        <f>IF(AND(SUM($D$5:$D$8)&gt;0,$E$4&gt;0),VALUE(SUMPRODUCT($D$5:$D$8*AH5:AH8)*100/(Agendalijst!$F$4*SUM($D$5:$D$8))),0)</f>
        <v>0</v>
      </c>
      <c r="AI9" s="52">
        <f>IF(AND(SUM($D$5:$D$8)&gt;0,$E$4&gt;0),VALUE(SUMPRODUCT($D$5:$D$8*AI5:AI8)*100/(Agendalijst!$F$4*SUM($D$5:$D$8))),0)</f>
        <v>0</v>
      </c>
      <c r="AJ9" s="52">
        <f>IF(AND(SUM($D$5:$D$8)&gt;0,$E$4&gt;0),VALUE(SUMPRODUCT($D$5:$D$8*AJ5:AJ8)*100/(Agendalijst!$F$4*SUM($D$5:$D$8))),0)</f>
        <v>0</v>
      </c>
      <c r="AK9" s="52">
        <f>IF(AND(SUM($D$5:$D$8)&gt;0,$E$4&gt;0),VALUE(SUMPRODUCT($D$5:$D$8*AK5:AK8)*100/(Agendalijst!$F$4*SUM($D$5:$D$8))),0)</f>
        <v>0</v>
      </c>
      <c r="AN9" t="s">
        <v>0</v>
      </c>
    </row>
    <row r="10" spans="1:40" x14ac:dyDescent="0.3">
      <c r="E10" s="32"/>
    </row>
    <row r="11" spans="1:40" x14ac:dyDescent="0.3">
      <c r="E11" s="32"/>
    </row>
    <row r="12" spans="1:40" x14ac:dyDescent="0.3">
      <c r="E12" s="32"/>
    </row>
    <row r="13" spans="1:40" x14ac:dyDescent="0.3">
      <c r="E13" s="32"/>
    </row>
    <row r="14" spans="1:40" x14ac:dyDescent="0.3">
      <c r="E14" s="32"/>
    </row>
    <row r="15" spans="1:40" x14ac:dyDescent="0.3">
      <c r="E15" s="32"/>
    </row>
    <row r="16" spans="1:40" x14ac:dyDescent="0.3">
      <c r="E16" s="32"/>
    </row>
    <row r="17" spans="5:5" x14ac:dyDescent="0.3">
      <c r="E17" s="32"/>
    </row>
    <row r="18" spans="5:5" x14ac:dyDescent="0.3">
      <c r="E18" s="32"/>
    </row>
    <row r="19" spans="5:5" x14ac:dyDescent="0.3">
      <c r="E19" s="32"/>
    </row>
    <row r="20" spans="5:5" x14ac:dyDescent="0.3">
      <c r="E20" s="32"/>
    </row>
    <row r="21" spans="5:5" x14ac:dyDescent="0.3">
      <c r="E21" s="32"/>
    </row>
    <row r="22" spans="5:5" x14ac:dyDescent="0.3">
      <c r="E22" s="32"/>
    </row>
    <row r="23" spans="5:5" x14ac:dyDescent="0.3">
      <c r="E23" s="32"/>
    </row>
    <row r="24" spans="5:5" x14ac:dyDescent="0.3">
      <c r="E24" s="32"/>
    </row>
    <row r="25" spans="5:5" x14ac:dyDescent="0.3">
      <c r="E25" s="32"/>
    </row>
    <row r="26" spans="5:5" x14ac:dyDescent="0.3">
      <c r="E26" s="32"/>
    </row>
    <row r="27" spans="5:5" x14ac:dyDescent="0.3">
      <c r="E27" s="32"/>
    </row>
    <row r="28" spans="5:5" x14ac:dyDescent="0.3">
      <c r="E28" s="32"/>
    </row>
    <row r="29" spans="5:5" x14ac:dyDescent="0.3">
      <c r="E29" s="32"/>
    </row>
    <row r="30" spans="5:5" x14ac:dyDescent="0.3">
      <c r="E30" s="32"/>
    </row>
    <row r="31" spans="5:5" x14ac:dyDescent="0.3">
      <c r="E31" s="32"/>
    </row>
    <row r="32" spans="5:5" x14ac:dyDescent="0.3">
      <c r="E32" s="32"/>
    </row>
    <row r="33" spans="5:5" x14ac:dyDescent="0.3">
      <c r="E33" s="32"/>
    </row>
    <row r="34" spans="5:5" x14ac:dyDescent="0.3">
      <c r="E34" s="32"/>
    </row>
    <row r="35" spans="5:5" x14ac:dyDescent="0.3">
      <c r="E35" s="32"/>
    </row>
    <row r="36" spans="5:5" x14ac:dyDescent="0.3">
      <c r="E36" s="32"/>
    </row>
    <row r="37" spans="5:5" x14ac:dyDescent="0.3">
      <c r="E37" s="32"/>
    </row>
    <row r="38" spans="5:5" x14ac:dyDescent="0.3">
      <c r="E38" s="32"/>
    </row>
    <row r="39" spans="5:5" x14ac:dyDescent="0.3">
      <c r="E39" s="32"/>
    </row>
    <row r="40" spans="5:5" x14ac:dyDescent="0.3">
      <c r="E40" s="32"/>
    </row>
    <row r="41" spans="5:5" x14ac:dyDescent="0.3">
      <c r="E41" s="32"/>
    </row>
    <row r="42" spans="5:5" x14ac:dyDescent="0.3">
      <c r="E42" s="32"/>
    </row>
    <row r="43" spans="5:5" x14ac:dyDescent="0.3">
      <c r="E43" s="32"/>
    </row>
    <row r="44" spans="5:5" x14ac:dyDescent="0.3">
      <c r="E44" s="32"/>
    </row>
    <row r="45" spans="5:5" x14ac:dyDescent="0.3">
      <c r="E45" s="32"/>
    </row>
    <row r="46" spans="5:5" x14ac:dyDescent="0.3">
      <c r="E46" s="32"/>
    </row>
    <row r="47" spans="5:5" x14ac:dyDescent="0.3">
      <c r="E47" s="32"/>
    </row>
    <row r="48" spans="5:5" x14ac:dyDescent="0.3">
      <c r="E48" s="32"/>
    </row>
    <row r="49" spans="5:5" x14ac:dyDescent="0.3">
      <c r="E49" s="32"/>
    </row>
    <row r="50" spans="5:5" x14ac:dyDescent="0.3">
      <c r="E50" s="32"/>
    </row>
    <row r="51" spans="5:5" x14ac:dyDescent="0.3">
      <c r="E51" s="32"/>
    </row>
    <row r="52" spans="5:5" x14ac:dyDescent="0.3">
      <c r="E52" s="32"/>
    </row>
    <row r="53" spans="5:5" x14ac:dyDescent="0.3">
      <c r="E53" s="32"/>
    </row>
    <row r="54" spans="5:5" x14ac:dyDescent="0.3">
      <c r="E54" s="32"/>
    </row>
    <row r="55" spans="5:5" x14ac:dyDescent="0.3">
      <c r="E55" s="32"/>
    </row>
    <row r="56" spans="5:5" x14ac:dyDescent="0.3">
      <c r="E56" s="32"/>
    </row>
    <row r="57" spans="5:5" x14ac:dyDescent="0.3">
      <c r="E57" s="32"/>
    </row>
    <row r="58" spans="5:5" x14ac:dyDescent="0.3">
      <c r="E58" s="32"/>
    </row>
    <row r="59" spans="5:5" x14ac:dyDescent="0.3">
      <c r="E59" s="32"/>
    </row>
    <row r="60" spans="5:5" x14ac:dyDescent="0.3">
      <c r="E60" s="32"/>
    </row>
    <row r="61" spans="5:5" x14ac:dyDescent="0.3">
      <c r="E61" s="32"/>
    </row>
    <row r="62" spans="5:5" x14ac:dyDescent="0.3">
      <c r="E62" s="32"/>
    </row>
    <row r="63" spans="5:5" x14ac:dyDescent="0.3">
      <c r="E63" s="32"/>
    </row>
    <row r="64" spans="5:5" x14ac:dyDescent="0.3">
      <c r="E64" s="32"/>
    </row>
    <row r="65" spans="5:5" x14ac:dyDescent="0.3">
      <c r="E65" s="32"/>
    </row>
    <row r="66" spans="5:5" x14ac:dyDescent="0.3">
      <c r="E66" s="32"/>
    </row>
    <row r="67" spans="5:5" x14ac:dyDescent="0.3">
      <c r="E67" s="32"/>
    </row>
    <row r="68" spans="5:5" x14ac:dyDescent="0.3">
      <c r="E68" s="32"/>
    </row>
    <row r="69" spans="5:5" x14ac:dyDescent="0.3">
      <c r="E69" s="32"/>
    </row>
    <row r="70" spans="5:5" x14ac:dyDescent="0.3">
      <c r="E70" s="32"/>
    </row>
    <row r="71" spans="5:5" x14ac:dyDescent="0.3">
      <c r="E71" s="32"/>
    </row>
    <row r="72" spans="5:5" x14ac:dyDescent="0.3">
      <c r="E72" s="24"/>
    </row>
    <row r="73" spans="5:5" x14ac:dyDescent="0.3">
      <c r="E73" s="24"/>
    </row>
  </sheetData>
  <autoFilter ref="AN1:AN73" xr:uid="{00000000-0009-0000-0000-000005000000}"/>
  <dataValidations count="2">
    <dataValidation type="whole" allowBlank="1" showInputMessage="1" showErrorMessage="1" sqref="E9 D5:D8" xr:uid="{00000000-0002-0000-0500-000000000000}">
      <formula1>0</formula1>
      <formula2>4</formula2>
    </dataValidation>
    <dataValidation type="whole" allowBlank="1" showInputMessage="1" showErrorMessage="1" sqref="E4" xr:uid="{00000000-0002-0000-0500-000001000000}">
      <formula1>0</formula1>
      <formula2>9</formula2>
    </dataValidation>
  </dataValidations>
  <printOptions gridLines="1"/>
  <pageMargins left="0.70866141732283505" right="0.70866141732283505" top="0.74803149606299202" bottom="0.74803149606299202" header="0.31496062992126" footer="0.31496062992126"/>
  <pageSetup paperSize="9" scale="47" orientation="landscape" cellComments="atEn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Button 1">
              <controlPr defaultSize="0" print="0" autoFill="0" autoPict="0" macro="[0]!deselecteren">
                <anchor moveWithCells="1" sizeWithCells="1">
                  <from>
                    <xdr:col>2</xdr:col>
                    <xdr:colOff>1287780</xdr:colOff>
                    <xdr:row>0</xdr:row>
                    <xdr:rowOff>716280</xdr:rowOff>
                  </from>
                  <to>
                    <xdr:col>2</xdr:col>
                    <xdr:colOff>2377440</xdr:colOff>
                    <xdr:row>0</xdr:row>
                    <xdr:rowOff>1082040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Button 2">
              <controlPr defaultSize="0" print="0" autoFill="0" autoPict="0" macro="[0]!selecteren">
                <anchor moveWithCells="1" sizeWithCells="1">
                  <from>
                    <xdr:col>2</xdr:col>
                    <xdr:colOff>99060</xdr:colOff>
                    <xdr:row>0</xdr:row>
                    <xdr:rowOff>716280</xdr:rowOff>
                  </from>
                  <to>
                    <xdr:col>2</xdr:col>
                    <xdr:colOff>1173480</xdr:colOff>
                    <xdr:row>0</xdr:row>
                    <xdr:rowOff>1082040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6" name="Button 35">
              <controlPr defaultSize="0" print="0" autoFill="0" autoPict="0" macro="[0]!printlogboek">
                <anchor moveWithCells="1" sizeWithCells="1">
                  <from>
                    <xdr:col>2</xdr:col>
                    <xdr:colOff>2529840</xdr:colOff>
                    <xdr:row>0</xdr:row>
                    <xdr:rowOff>716280</xdr:rowOff>
                  </from>
                  <to>
                    <xdr:col>2</xdr:col>
                    <xdr:colOff>3604260</xdr:colOff>
                    <xdr:row>0</xdr:row>
                    <xdr:rowOff>1082040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xr:uid="{00000000-0002-0000-0500-000002000000}">
          <x14:formula1>
            <xm:f>0</xm:f>
          </x14:formula1>
          <x14:formula2>
            <xm:f>Agendalijst!$F$4</xm:f>
          </x14:formula2>
          <xm:sqref>F5:AK8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1">
    <tabColor rgb="FFFF0000"/>
    <pageSetUpPr fitToPage="1"/>
  </sheetPr>
  <dimension ref="A1:AL29"/>
  <sheetViews>
    <sheetView zoomScale="80" zoomScaleNormal="80" workbookViewId="0">
      <selection activeCell="B17" sqref="B17"/>
    </sheetView>
  </sheetViews>
  <sheetFormatPr defaultRowHeight="14.4" x14ac:dyDescent="0.3"/>
  <cols>
    <col min="1" max="1" width="7.21875" style="30" customWidth="1"/>
    <col min="2" max="2" width="29.77734375" customWidth="1"/>
    <col min="3" max="34" width="5.77734375" style="22" customWidth="1"/>
    <col min="35" max="35" width="2.21875" customWidth="1"/>
    <col min="36" max="36" width="6.21875" customWidth="1"/>
  </cols>
  <sheetData>
    <row r="1" spans="1:38" x14ac:dyDescent="0.3">
      <c r="B1" s="2"/>
      <c r="C1" s="231"/>
      <c r="D1" s="231"/>
      <c r="E1" s="231"/>
      <c r="F1" s="231"/>
      <c r="G1" s="231"/>
      <c r="H1" s="231"/>
      <c r="I1" s="231"/>
    </row>
    <row r="2" spans="1:38" ht="7.2" customHeight="1" x14ac:dyDescent="0.3"/>
    <row r="3" spans="1:38" ht="7.2" customHeight="1" x14ac:dyDescent="0.3">
      <c r="A3" s="238" t="s">
        <v>130</v>
      </c>
      <c r="B3" s="238"/>
    </row>
    <row r="4" spans="1:38" ht="7.95" customHeight="1" x14ac:dyDescent="0.3">
      <c r="A4" s="238"/>
      <c r="B4" s="238"/>
    </row>
    <row r="5" spans="1:38" ht="22.95" customHeight="1" x14ac:dyDescent="0.3">
      <c r="A5" s="238"/>
      <c r="B5" s="238"/>
      <c r="C5" s="29">
        <v>1</v>
      </c>
      <c r="D5" s="29">
        <f>C5+1</f>
        <v>2</v>
      </c>
      <c r="E5" s="29">
        <f t="shared" ref="E5:AH5" si="0">D5+1</f>
        <v>3</v>
      </c>
      <c r="F5" s="29">
        <f t="shared" si="0"/>
        <v>4</v>
      </c>
      <c r="G5" s="29">
        <f t="shared" si="0"/>
        <v>5</v>
      </c>
      <c r="H5" s="29">
        <f t="shared" si="0"/>
        <v>6</v>
      </c>
      <c r="I5" s="29">
        <f t="shared" si="0"/>
        <v>7</v>
      </c>
      <c r="J5" s="29">
        <f t="shared" si="0"/>
        <v>8</v>
      </c>
      <c r="K5" s="29">
        <f t="shared" si="0"/>
        <v>9</v>
      </c>
      <c r="L5" s="29">
        <f t="shared" si="0"/>
        <v>10</v>
      </c>
      <c r="M5" s="29">
        <f t="shared" si="0"/>
        <v>11</v>
      </c>
      <c r="N5" s="29">
        <f t="shared" si="0"/>
        <v>12</v>
      </c>
      <c r="O5" s="29">
        <f t="shared" si="0"/>
        <v>13</v>
      </c>
      <c r="P5" s="29">
        <f t="shared" si="0"/>
        <v>14</v>
      </c>
      <c r="Q5" s="29">
        <f t="shared" si="0"/>
        <v>15</v>
      </c>
      <c r="R5" s="29">
        <f t="shared" si="0"/>
        <v>16</v>
      </c>
      <c r="S5" s="29">
        <f t="shared" si="0"/>
        <v>17</v>
      </c>
      <c r="T5" s="29">
        <f t="shared" si="0"/>
        <v>18</v>
      </c>
      <c r="U5" s="29">
        <f t="shared" si="0"/>
        <v>19</v>
      </c>
      <c r="V5" s="29">
        <f t="shared" si="0"/>
        <v>20</v>
      </c>
      <c r="W5" s="29">
        <f t="shared" si="0"/>
        <v>21</v>
      </c>
      <c r="X5" s="29">
        <f t="shared" si="0"/>
        <v>22</v>
      </c>
      <c r="Y5" s="29">
        <f t="shared" si="0"/>
        <v>23</v>
      </c>
      <c r="Z5" s="29">
        <f t="shared" si="0"/>
        <v>24</v>
      </c>
      <c r="AA5" s="29">
        <f t="shared" si="0"/>
        <v>25</v>
      </c>
      <c r="AB5" s="29">
        <f t="shared" si="0"/>
        <v>26</v>
      </c>
      <c r="AC5" s="29">
        <f t="shared" si="0"/>
        <v>27</v>
      </c>
      <c r="AD5" s="29">
        <f t="shared" si="0"/>
        <v>28</v>
      </c>
      <c r="AE5" s="29">
        <f t="shared" si="0"/>
        <v>29</v>
      </c>
      <c r="AF5" s="29">
        <f t="shared" si="0"/>
        <v>30</v>
      </c>
      <c r="AG5" s="29">
        <f>AF5+1</f>
        <v>31</v>
      </c>
      <c r="AH5" s="29">
        <f t="shared" si="0"/>
        <v>32</v>
      </c>
      <c r="AJ5" s="21" t="s">
        <v>7</v>
      </c>
    </row>
    <row r="6" spans="1:38" s="75" customFormat="1" ht="96" customHeight="1" x14ac:dyDescent="0.3">
      <c r="A6" s="74" t="s">
        <v>5</v>
      </c>
      <c r="B6" s="74" t="s">
        <v>6</v>
      </c>
      <c r="C6" s="73" t="str">
        <f>IF(Agendalijst!B5="","",Agendalijst!B5)</f>
        <v/>
      </c>
      <c r="D6" s="73" t="str">
        <f>IF(Agendalijst!B6="","",Agendalijst!B6)</f>
        <v/>
      </c>
      <c r="E6" s="73" t="str">
        <f>IF(Agendalijst!B7="","",Agendalijst!B7)</f>
        <v/>
      </c>
      <c r="F6" s="73" t="str">
        <f>IF(Agendalijst!B8="","",Agendalijst!B8)</f>
        <v/>
      </c>
      <c r="G6" s="73" t="str">
        <f>IF(Agendalijst!B9="","",Agendalijst!B9)</f>
        <v/>
      </c>
      <c r="H6" s="73" t="str">
        <f>IF(Agendalijst!B10="","",Agendalijst!B10)</f>
        <v/>
      </c>
      <c r="I6" s="73" t="str">
        <f>IF(Agendalijst!B11="","",Agendalijst!B11)</f>
        <v/>
      </c>
      <c r="J6" s="73" t="str">
        <f>IF(Agendalijst!B12="","",Agendalijst!B12)</f>
        <v/>
      </c>
      <c r="K6" s="73" t="str">
        <f>IF(Agendalijst!B13="","",Agendalijst!B13)</f>
        <v/>
      </c>
      <c r="L6" s="73" t="str">
        <f>IF(Agendalijst!B14="","",Agendalijst!B14)</f>
        <v/>
      </c>
      <c r="M6" s="73" t="str">
        <f>IF(Agendalijst!B15="","",Agendalijst!B15)</f>
        <v/>
      </c>
      <c r="N6" s="73" t="str">
        <f>IF(Agendalijst!B16="","",Agendalijst!B16)</f>
        <v/>
      </c>
      <c r="O6" s="73" t="str">
        <f>IF(Agendalijst!B17="","",Agendalijst!B17)</f>
        <v/>
      </c>
      <c r="P6" s="73" t="str">
        <f>IF(Agendalijst!B18="","",Agendalijst!B18)</f>
        <v/>
      </c>
      <c r="Q6" s="73" t="str">
        <f>IF(Agendalijst!B19="","",Agendalijst!B19)</f>
        <v/>
      </c>
      <c r="R6" s="73" t="str">
        <f>IF(Agendalijst!B20="","",Agendalijst!B20)</f>
        <v/>
      </c>
      <c r="S6" s="73" t="str">
        <f>IF(Agendalijst!B21="","",Agendalijst!B21)</f>
        <v/>
      </c>
      <c r="T6" s="73" t="str">
        <f>IF(Agendalijst!B22="","",Agendalijst!B22)</f>
        <v/>
      </c>
      <c r="U6" s="73" t="str">
        <f>IF(Agendalijst!B23="","",Agendalijst!B23)</f>
        <v/>
      </c>
      <c r="V6" s="73" t="str">
        <f>IF(Agendalijst!B24="","",Agendalijst!B24)</f>
        <v/>
      </c>
      <c r="W6" s="73" t="str">
        <f>IF(Agendalijst!B25="","",Agendalijst!B25)</f>
        <v/>
      </c>
      <c r="X6" s="73" t="str">
        <f>IF(Agendalijst!B26="","",Agendalijst!B26)</f>
        <v/>
      </c>
      <c r="Y6" s="73" t="str">
        <f>IF(Agendalijst!B27="","",Agendalijst!B27)</f>
        <v/>
      </c>
      <c r="Z6" s="73" t="str">
        <f>IF(Agendalijst!B28="","",Agendalijst!B28)</f>
        <v/>
      </c>
      <c r="AA6" s="73" t="str">
        <f>IF(Agendalijst!B29="","",Agendalijst!B29)</f>
        <v/>
      </c>
      <c r="AB6" s="73" t="str">
        <f>IF(Agendalijst!B30="","",Agendalijst!B30)</f>
        <v/>
      </c>
      <c r="AC6" s="73" t="str">
        <f>IF(Agendalijst!B31="","",Agendalijst!B31)</f>
        <v/>
      </c>
      <c r="AD6" s="73" t="str">
        <f>IF(Agendalijst!B32="","",Agendalijst!B32)</f>
        <v/>
      </c>
      <c r="AE6" s="73" t="str">
        <f>IF(Agendalijst!B33="","",Agendalijst!B33)</f>
        <v/>
      </c>
      <c r="AF6" s="73" t="str">
        <f>IF(Agendalijst!B34="","",Agendalijst!B34)</f>
        <v/>
      </c>
      <c r="AG6" s="73" t="str">
        <f>IF(Agendalijst!B35="","",Agendalijst!B35)</f>
        <v/>
      </c>
      <c r="AH6" s="73" t="str">
        <f>IF(Agendalijst!B36="","",Agendalijst!B36)</f>
        <v/>
      </c>
      <c r="AJ6" s="76" t="s">
        <v>8</v>
      </c>
    </row>
    <row r="7" spans="1:38" x14ac:dyDescent="0.3">
      <c r="A7" s="207">
        <f>'Beoord Verslag'!E4</f>
        <v>1</v>
      </c>
      <c r="B7" s="223" t="s">
        <v>107</v>
      </c>
      <c r="C7" s="212" t="str">
        <f>IF(AND($A7&gt;0,C6&lt;&gt;""),'Beoord Verslag'!F17,"")</f>
        <v/>
      </c>
      <c r="D7" s="212" t="str">
        <f>IF(AND($A7&gt;0,D6&lt;&gt;""),'Beoord Verslag'!G17,"")</f>
        <v/>
      </c>
      <c r="E7" s="212" t="str">
        <f>IF(AND($A7&gt;0,E6&lt;&gt;""),'Beoord Verslag'!H17,"")</f>
        <v/>
      </c>
      <c r="F7" s="212" t="str">
        <f>IF(AND($A7&gt;0,F6&lt;&gt;""),'Beoord Verslag'!I17,"")</f>
        <v/>
      </c>
      <c r="G7" s="212" t="str">
        <f>IF(AND($A7&gt;0,G6&lt;&gt;""),'Beoord Verslag'!J17,"")</f>
        <v/>
      </c>
      <c r="H7" s="212" t="str">
        <f>IF(AND($A7&gt;0,H6&lt;&gt;""),'Beoord Verslag'!K17,"")</f>
        <v/>
      </c>
      <c r="I7" s="212" t="str">
        <f>IF(AND($A7&gt;0,I6&lt;&gt;""),'Beoord Verslag'!L17,"")</f>
        <v/>
      </c>
      <c r="J7" s="212" t="str">
        <f>IF(AND($A7&gt;0,J6&lt;&gt;""),'Beoord Verslag'!M17,"")</f>
        <v/>
      </c>
      <c r="K7" s="212" t="str">
        <f>IF(AND($A7&gt;0,K6&lt;&gt;""),'Beoord Verslag'!N17,"")</f>
        <v/>
      </c>
      <c r="L7" s="212" t="str">
        <f>IF(AND($A7&gt;0,L6&lt;&gt;""),'Beoord Verslag'!O17,"")</f>
        <v/>
      </c>
      <c r="M7" s="212" t="str">
        <f>IF(AND($A7&gt;0,M6&lt;&gt;""),'Beoord Verslag'!P17,"")</f>
        <v/>
      </c>
      <c r="N7" s="212" t="str">
        <f>IF(AND($A7&gt;0,N6&lt;&gt;""),'Beoord Verslag'!Q17,"")</f>
        <v/>
      </c>
      <c r="O7" s="212" t="str">
        <f>IF(AND($A7&gt;0,O6&lt;&gt;""),'Beoord Verslag'!R17,"")</f>
        <v/>
      </c>
      <c r="P7" s="212" t="str">
        <f>IF(AND($A7&gt;0,P6&lt;&gt;""),'Beoord Verslag'!S17,"")</f>
        <v/>
      </c>
      <c r="Q7" s="212" t="str">
        <f>IF(AND($A7&gt;0,Q6&lt;&gt;""),'Beoord Verslag'!T17,"")</f>
        <v/>
      </c>
      <c r="R7" s="212" t="str">
        <f>IF(AND($A7&gt;0,R6&lt;&gt;""),'Beoord Verslag'!U17,"")</f>
        <v/>
      </c>
      <c r="S7" s="212" t="str">
        <f>IF(AND($A7&gt;0,S6&lt;&gt;""),'Beoord Verslag'!V17,"")</f>
        <v/>
      </c>
      <c r="T7" s="212" t="str">
        <f>IF(AND($A7&gt;0,T6&lt;&gt;""),'Beoord Verslag'!W17,"")</f>
        <v/>
      </c>
      <c r="U7" s="212" t="str">
        <f>IF(AND($A7&gt;0,U6&lt;&gt;""),'Beoord Verslag'!X17,"")</f>
        <v/>
      </c>
      <c r="V7" s="212" t="str">
        <f>IF(AND($A7&gt;0,V6&lt;&gt;""),'Beoord Verslag'!Y17,"")</f>
        <v/>
      </c>
      <c r="W7" s="212" t="str">
        <f>IF(AND($A7&gt;0,W6&lt;&gt;""),'Beoord Verslag'!Z17,"")</f>
        <v/>
      </c>
      <c r="X7" s="212" t="str">
        <f>IF(AND($A7&gt;0,X6&lt;&gt;""),'Beoord Verslag'!AA17,"")</f>
        <v/>
      </c>
      <c r="Y7" s="212" t="str">
        <f>IF(AND($A7&gt;0,Y6&lt;&gt;""),'Beoord Verslag'!AB17,"")</f>
        <v/>
      </c>
      <c r="Z7" s="212" t="str">
        <f>IF(AND($A7&gt;0,Z6&lt;&gt;""),'Beoord Verslag'!AC17,"")</f>
        <v/>
      </c>
      <c r="AA7" s="212" t="str">
        <f>IF(AND($A7&gt;0,AA6&lt;&gt;""),'Beoord Verslag'!AD17,"")</f>
        <v/>
      </c>
      <c r="AB7" s="212" t="str">
        <f>IF(AND($A7&gt;0,AB6&lt;&gt;""),'Beoord Verslag'!AE17,"")</f>
        <v/>
      </c>
      <c r="AC7" s="212" t="str">
        <f>IF(AND($A7&gt;0,AC6&lt;&gt;""),'Beoord Verslag'!AF17,"")</f>
        <v/>
      </c>
      <c r="AD7" s="212" t="str">
        <f>IF(AND($A7&gt;0,AD6&lt;&gt;""),'Beoord Verslag'!AG17,"")</f>
        <v/>
      </c>
      <c r="AE7" s="212" t="str">
        <f>IF(AND($A7&gt;0,AE6&lt;&gt;""),'Beoord Verslag'!AH17,"")</f>
        <v/>
      </c>
      <c r="AF7" s="212" t="str">
        <f>IF(AND($A7&gt;0,AF6&lt;&gt;""),'Beoord Verslag'!AI17,"")</f>
        <v/>
      </c>
      <c r="AG7" s="212" t="str">
        <f>IF(AND($A7&gt;0,AG6&lt;&gt;""),'Beoord Verslag'!AJ17,"")</f>
        <v/>
      </c>
      <c r="AH7" s="212" t="str">
        <f>IF(AND($A7&gt;0,AH6&lt;&gt;""),'Beoord Verslag'!AK17,"")</f>
        <v/>
      </c>
      <c r="AI7" s="217"/>
      <c r="AJ7" s="222" t="e">
        <f>IF(A7&gt;0,AVERAGE(C7:AH7),"-")</f>
        <v>#DIV/0!</v>
      </c>
      <c r="AK7" s="206"/>
      <c r="AL7" s="206"/>
    </row>
    <row r="8" spans="1:38" x14ac:dyDescent="0.3">
      <c r="A8" s="208">
        <f>'Beoord Verslag'!E18</f>
        <v>1</v>
      </c>
      <c r="B8" s="224" t="s">
        <v>108</v>
      </c>
      <c r="C8" s="213" t="str">
        <f>IF(AND($A8&gt;0,C6&lt;&gt;""),'Beoord Verslag'!F29,"")</f>
        <v/>
      </c>
      <c r="D8" s="213" t="str">
        <f>IF(AND($A8&gt;0,D6&lt;&gt;""),'Beoord Verslag'!G29,"")</f>
        <v/>
      </c>
      <c r="E8" s="213" t="str">
        <f>IF(AND($A8&gt;0,E6&lt;&gt;""),'Beoord Verslag'!H29,"")</f>
        <v/>
      </c>
      <c r="F8" s="213" t="str">
        <f>IF(AND($A8&gt;0,F6&lt;&gt;""),'Beoord Verslag'!I29,"")</f>
        <v/>
      </c>
      <c r="G8" s="213" t="str">
        <f>IF(AND($A8&gt;0,G6&lt;&gt;""),'Beoord Verslag'!J29,"")</f>
        <v/>
      </c>
      <c r="H8" s="213" t="str">
        <f>IF(AND($A8&gt;0,H6&lt;&gt;""),'Beoord Verslag'!K29,"")</f>
        <v/>
      </c>
      <c r="I8" s="213" t="str">
        <f>IF(AND($A8&gt;0,I6&lt;&gt;""),'Beoord Verslag'!L29,"")</f>
        <v/>
      </c>
      <c r="J8" s="213" t="str">
        <f>IF(AND($A8&gt;0,J6&lt;&gt;""),'Beoord Verslag'!M29,"")</f>
        <v/>
      </c>
      <c r="K8" s="213" t="str">
        <f>IF(AND($A8&gt;0,K6&lt;&gt;""),'Beoord Verslag'!N29,"")</f>
        <v/>
      </c>
      <c r="L8" s="213" t="str">
        <f>IF(AND($A8&gt;0,L6&lt;&gt;""),'Beoord Verslag'!O29,"")</f>
        <v/>
      </c>
      <c r="M8" s="213" t="str">
        <f>IF(AND($A8&gt;0,M6&lt;&gt;""),'Beoord Verslag'!P29,"")</f>
        <v/>
      </c>
      <c r="N8" s="213" t="str">
        <f>IF(AND($A8&gt;0,N6&lt;&gt;""),'Beoord Verslag'!Q29,"")</f>
        <v/>
      </c>
      <c r="O8" s="213" t="str">
        <f>IF(AND($A8&gt;0,O6&lt;&gt;""),'Beoord Verslag'!R29,"")</f>
        <v/>
      </c>
      <c r="P8" s="213" t="str">
        <f>IF(AND($A8&gt;0,P6&lt;&gt;""),'Beoord Verslag'!S29,"")</f>
        <v/>
      </c>
      <c r="Q8" s="213" t="str">
        <f>IF(AND($A8&gt;0,Q6&lt;&gt;""),'Beoord Verslag'!T29,"")</f>
        <v/>
      </c>
      <c r="R8" s="213" t="str">
        <f>IF(AND($A8&gt;0,R6&lt;&gt;""),'Beoord Verslag'!U29,"")</f>
        <v/>
      </c>
      <c r="S8" s="213" t="str">
        <f>IF(AND($A8&gt;0,S6&lt;&gt;""),'Beoord Verslag'!V29,"")</f>
        <v/>
      </c>
      <c r="T8" s="213" t="str">
        <f>IF(AND($A8&gt;0,T6&lt;&gt;""),'Beoord Verslag'!W29,"")</f>
        <v/>
      </c>
      <c r="U8" s="213" t="str">
        <f>IF(AND($A8&gt;0,U6&lt;&gt;""),'Beoord Verslag'!X29,"")</f>
        <v/>
      </c>
      <c r="V8" s="213" t="str">
        <f>IF(AND($A8&gt;0,V6&lt;&gt;""),'Beoord Verslag'!Y29,"")</f>
        <v/>
      </c>
      <c r="W8" s="213" t="str">
        <f>IF(AND($A8&gt;0,W6&lt;&gt;""),'Beoord Verslag'!Z29,"")</f>
        <v/>
      </c>
      <c r="X8" s="213" t="str">
        <f>IF(AND($A8&gt;0,X6&lt;&gt;""),'Beoord Verslag'!AA29,"")</f>
        <v/>
      </c>
      <c r="Y8" s="213" t="str">
        <f>IF(AND($A8&gt;0,Y6&lt;&gt;""),'Beoord Verslag'!AB29,"")</f>
        <v/>
      </c>
      <c r="Z8" s="213" t="str">
        <f>IF(AND($A8&gt;0,Z6&lt;&gt;""),'Beoord Verslag'!AC29,"")</f>
        <v/>
      </c>
      <c r="AA8" s="213" t="str">
        <f>IF(AND($A8&gt;0,AA6&lt;&gt;""),'Beoord Verslag'!AD29,"")</f>
        <v/>
      </c>
      <c r="AB8" s="213" t="str">
        <f>IF(AND($A8&gt;0,AB6&lt;&gt;""),'Beoord Verslag'!AE29,"")</f>
        <v/>
      </c>
      <c r="AC8" s="213" t="str">
        <f>IF(AND($A8&gt;0,AC6&lt;&gt;""),'Beoord Verslag'!AF29,"")</f>
        <v/>
      </c>
      <c r="AD8" s="213" t="str">
        <f>IF(AND($A8&gt;0,AD6&lt;&gt;""),'Beoord Verslag'!AG29,"")</f>
        <v/>
      </c>
      <c r="AE8" s="213" t="str">
        <f>IF(AND($A8&gt;0,AE6&lt;&gt;""),'Beoord Verslag'!AH29,"")</f>
        <v/>
      </c>
      <c r="AF8" s="213" t="str">
        <f>IF(AND($A8&gt;0,AF6&lt;&gt;""),'Beoord Verslag'!AI29,"")</f>
        <v/>
      </c>
      <c r="AG8" s="213" t="str">
        <f>IF(AND($A8&gt;0,AG6&lt;&gt;""),'Beoord Verslag'!AJ29,"")</f>
        <v/>
      </c>
      <c r="AH8" s="213" t="str">
        <f>IF(AND($A8&gt;0,AH6&lt;&gt;""),'Beoord Verslag'!AK29,"")</f>
        <v/>
      </c>
      <c r="AI8" s="218"/>
      <c r="AJ8" s="222" t="e">
        <f t="shared" ref="AJ8:AJ15" si="1">IF(A8&gt;0,AVERAGE(C8:AH8),"-")</f>
        <v>#DIV/0!</v>
      </c>
      <c r="AK8" s="206"/>
      <c r="AL8" s="206"/>
    </row>
    <row r="9" spans="1:38" x14ac:dyDescent="0.3">
      <c r="A9" s="209">
        <f>'Beoord Verslag'!E30</f>
        <v>1</v>
      </c>
      <c r="B9" s="225" t="s">
        <v>109</v>
      </c>
      <c r="C9" s="214" t="str">
        <f>IF(AND($A9&gt;0,C6&lt;&gt;""),'Beoord Verslag'!F42,"")</f>
        <v/>
      </c>
      <c r="D9" s="214" t="str">
        <f>IF(AND($A9&gt;0,D6&lt;&gt;""),'Beoord Verslag'!G42,"")</f>
        <v/>
      </c>
      <c r="E9" s="214" t="str">
        <f>IF(AND($A9&gt;0,E6&lt;&gt;""),'Beoord Verslag'!H42,"")</f>
        <v/>
      </c>
      <c r="F9" s="214" t="str">
        <f>IF(AND($A9&gt;0,F6&lt;&gt;""),'Beoord Verslag'!I42,"")</f>
        <v/>
      </c>
      <c r="G9" s="214" t="str">
        <f>IF(AND($A9&gt;0,G6&lt;&gt;""),'Beoord Verslag'!J42,"")</f>
        <v/>
      </c>
      <c r="H9" s="214" t="str">
        <f>IF(AND($A9&gt;0,H6&lt;&gt;""),'Beoord Verslag'!K42,"")</f>
        <v/>
      </c>
      <c r="I9" s="214" t="str">
        <f>IF(AND($A9&gt;0,I6&lt;&gt;""),'Beoord Verslag'!L42,"")</f>
        <v/>
      </c>
      <c r="J9" s="214" t="str">
        <f>IF(AND($A9&gt;0,J6&lt;&gt;""),'Beoord Verslag'!M42,"")</f>
        <v/>
      </c>
      <c r="K9" s="214" t="str">
        <f>IF(AND($A9&gt;0,K6&lt;&gt;""),'Beoord Verslag'!N42,"")</f>
        <v/>
      </c>
      <c r="L9" s="214" t="str">
        <f>IF(AND($A9&gt;0,L6&lt;&gt;""),'Beoord Verslag'!O42,"")</f>
        <v/>
      </c>
      <c r="M9" s="214" t="str">
        <f>IF(AND($A9&gt;0,M6&lt;&gt;""),'Beoord Verslag'!P42,"")</f>
        <v/>
      </c>
      <c r="N9" s="214" t="str">
        <f>IF(AND($A9&gt;0,N6&lt;&gt;""),'Beoord Verslag'!Q42,"")</f>
        <v/>
      </c>
      <c r="O9" s="214" t="str">
        <f>IF(AND($A9&gt;0,O6&lt;&gt;""),'Beoord Verslag'!R42,"")</f>
        <v/>
      </c>
      <c r="P9" s="214" t="str">
        <f>IF(AND($A9&gt;0,P6&lt;&gt;""),'Beoord Verslag'!S42,"")</f>
        <v/>
      </c>
      <c r="Q9" s="214" t="str">
        <f>IF(AND($A9&gt;0,Q6&lt;&gt;""),'Beoord Verslag'!T42,"")</f>
        <v/>
      </c>
      <c r="R9" s="214" t="str">
        <f>IF(AND($A9&gt;0,R6&lt;&gt;""),'Beoord Verslag'!U42,"")</f>
        <v/>
      </c>
      <c r="S9" s="214" t="str">
        <f>IF(AND($A9&gt;0,S6&lt;&gt;""),'Beoord Verslag'!V42,"")</f>
        <v/>
      </c>
      <c r="T9" s="214" t="str">
        <f>IF(AND($A9&gt;0,T6&lt;&gt;""),'Beoord Verslag'!W42,"")</f>
        <v/>
      </c>
      <c r="U9" s="214" t="str">
        <f>IF(AND($A9&gt;0,U6&lt;&gt;""),'Beoord Verslag'!X42,"")</f>
        <v/>
      </c>
      <c r="V9" s="214" t="str">
        <f>IF(AND($A9&gt;0,V6&lt;&gt;""),'Beoord Verslag'!Y42,"")</f>
        <v/>
      </c>
      <c r="W9" s="214" t="str">
        <f>IF(AND($A9&gt;0,W6&lt;&gt;""),'Beoord Verslag'!Z42,"")</f>
        <v/>
      </c>
      <c r="X9" s="214" t="str">
        <f>IF(AND($A9&gt;0,X6&lt;&gt;""),'Beoord Verslag'!AA42,"")</f>
        <v/>
      </c>
      <c r="Y9" s="214" t="str">
        <f>IF(AND($A9&gt;0,Y6&lt;&gt;""),'Beoord Verslag'!AB42,"")</f>
        <v/>
      </c>
      <c r="Z9" s="214" t="str">
        <f>IF(AND($A9&gt;0,Z6&lt;&gt;""),'Beoord Verslag'!AC42,"")</f>
        <v/>
      </c>
      <c r="AA9" s="214" t="str">
        <f>IF(AND($A9&gt;0,AA6&lt;&gt;""),'Beoord Verslag'!AD42,"")</f>
        <v/>
      </c>
      <c r="AB9" s="214" t="str">
        <f>IF(AND($A9&gt;0,AB6&lt;&gt;""),'Beoord Verslag'!AE42,"")</f>
        <v/>
      </c>
      <c r="AC9" s="214" t="str">
        <f>IF(AND($A9&gt;0,AC6&lt;&gt;""),'Beoord Verslag'!AF42,"")</f>
        <v/>
      </c>
      <c r="AD9" s="214" t="str">
        <f>IF(AND($A9&gt;0,AD6&lt;&gt;""),'Beoord Verslag'!AG42,"")</f>
        <v/>
      </c>
      <c r="AE9" s="214" t="str">
        <f>IF(AND($A9&gt;0,AE6&lt;&gt;""),'Beoord Verslag'!AH42,"")</f>
        <v/>
      </c>
      <c r="AF9" s="214" t="str">
        <f>IF(AND($A9&gt;0,AF6&lt;&gt;""),'Beoord Verslag'!AI42,"")</f>
        <v/>
      </c>
      <c r="AG9" s="214" t="str">
        <f>IF(AND($A9&gt;0,AG6&lt;&gt;""),'Beoord Verslag'!AJ42,"")</f>
        <v/>
      </c>
      <c r="AH9" s="214" t="str">
        <f>IF(AND($A9&gt;0,AH6&lt;&gt;""),'Beoord Verslag'!AK42,"")</f>
        <v/>
      </c>
      <c r="AI9" s="217"/>
      <c r="AJ9" s="222" t="e">
        <f t="shared" si="1"/>
        <v>#DIV/0!</v>
      </c>
      <c r="AK9" s="206"/>
      <c r="AL9" s="206"/>
    </row>
    <row r="10" spans="1:38" x14ac:dyDescent="0.3">
      <c r="A10" s="210">
        <f>'Beoord Verslag'!E43</f>
        <v>1</v>
      </c>
      <c r="B10" s="226" t="s">
        <v>110</v>
      </c>
      <c r="C10" s="215" t="str">
        <f>IF(AND($A10&gt;0,C6&lt;&gt;""),'Beoord Verslag'!F49,"")</f>
        <v/>
      </c>
      <c r="D10" s="215" t="str">
        <f>IF(AND($A10&gt;0,D6&lt;&gt;""),'Beoord Verslag'!G49,"")</f>
        <v/>
      </c>
      <c r="E10" s="215" t="str">
        <f>IF(AND($A10&gt;0,E6&lt;&gt;""),'Beoord Verslag'!H49,"")</f>
        <v/>
      </c>
      <c r="F10" s="215" t="str">
        <f>IF(AND($A10&gt;0,F6&lt;&gt;""),'Beoord Verslag'!I49,"")</f>
        <v/>
      </c>
      <c r="G10" s="215" t="str">
        <f>IF(AND($A10&gt;0,G6&lt;&gt;""),'Beoord Verslag'!J49,"")</f>
        <v/>
      </c>
      <c r="H10" s="215" t="str">
        <f>IF(AND($A10&gt;0,H6&lt;&gt;""),'Beoord Verslag'!K49,"")</f>
        <v/>
      </c>
      <c r="I10" s="215" t="str">
        <f>IF(AND($A10&gt;0,I6&lt;&gt;""),'Beoord Verslag'!L49,"")</f>
        <v/>
      </c>
      <c r="J10" s="215" t="str">
        <f>IF(AND($A10&gt;0,J6&lt;&gt;""),'Beoord Verslag'!M49,"")</f>
        <v/>
      </c>
      <c r="K10" s="215" t="str">
        <f>IF(AND($A10&gt;0,K6&lt;&gt;""),'Beoord Verslag'!N49,"")</f>
        <v/>
      </c>
      <c r="L10" s="215" t="str">
        <f>IF(AND($A10&gt;0,L6&lt;&gt;""),'Beoord Verslag'!O49,"")</f>
        <v/>
      </c>
      <c r="M10" s="215" t="str">
        <f>IF(AND($A10&gt;0,M6&lt;&gt;""),'Beoord Verslag'!P49,"")</f>
        <v/>
      </c>
      <c r="N10" s="215" t="str">
        <f>IF(AND($A10&gt;0,N6&lt;&gt;""),'Beoord Verslag'!Q49,"")</f>
        <v/>
      </c>
      <c r="O10" s="215" t="str">
        <f>IF(AND($A10&gt;0,O6&lt;&gt;""),'Beoord Verslag'!R49,"")</f>
        <v/>
      </c>
      <c r="P10" s="215" t="str">
        <f>IF(AND($A10&gt;0,P6&lt;&gt;""),'Beoord Verslag'!S49,"")</f>
        <v/>
      </c>
      <c r="Q10" s="215" t="str">
        <f>IF(AND($A10&gt;0,Q6&lt;&gt;""),'Beoord Verslag'!T49,"")</f>
        <v/>
      </c>
      <c r="R10" s="215" t="str">
        <f>IF(AND($A10&gt;0,R6&lt;&gt;""),'Beoord Verslag'!U49,"")</f>
        <v/>
      </c>
      <c r="S10" s="215" t="str">
        <f>IF(AND($A10&gt;0,S6&lt;&gt;""),'Beoord Verslag'!V49,"")</f>
        <v/>
      </c>
      <c r="T10" s="215" t="str">
        <f>IF(AND($A10&gt;0,T6&lt;&gt;""),'Beoord Verslag'!W49,"")</f>
        <v/>
      </c>
      <c r="U10" s="215" t="str">
        <f>IF(AND($A10&gt;0,U6&lt;&gt;""),'Beoord Verslag'!X49,"")</f>
        <v/>
      </c>
      <c r="V10" s="215" t="str">
        <f>IF(AND($A10&gt;0,V6&lt;&gt;""),'Beoord Verslag'!Y49,"")</f>
        <v/>
      </c>
      <c r="W10" s="215" t="str">
        <f>IF(AND($A10&gt;0,W6&lt;&gt;""),'Beoord Verslag'!Z49,"")</f>
        <v/>
      </c>
      <c r="X10" s="215" t="str">
        <f>IF(AND($A10&gt;0,X6&lt;&gt;""),'Beoord Verslag'!AA49,"")</f>
        <v/>
      </c>
      <c r="Y10" s="215" t="str">
        <f>IF(AND($A10&gt;0,Y6&lt;&gt;""),'Beoord Verslag'!AB49,"")</f>
        <v/>
      </c>
      <c r="Z10" s="215" t="str">
        <f>IF(AND($A10&gt;0,Z6&lt;&gt;""),'Beoord Verslag'!AC49,"")</f>
        <v/>
      </c>
      <c r="AA10" s="215" t="str">
        <f>IF(AND($A10&gt;0,AA6&lt;&gt;""),'Beoord Verslag'!AD49,"")</f>
        <v/>
      </c>
      <c r="AB10" s="215" t="str">
        <f>IF(AND($A10&gt;0,AB6&lt;&gt;""),'Beoord Verslag'!AE49,"")</f>
        <v/>
      </c>
      <c r="AC10" s="215" t="str">
        <f>IF(AND($A10&gt;0,AC6&lt;&gt;""),'Beoord Verslag'!AF49,"")</f>
        <v/>
      </c>
      <c r="AD10" s="215" t="str">
        <f>IF(AND($A10&gt;0,AD6&lt;&gt;""),'Beoord Verslag'!AG49,"")</f>
        <v/>
      </c>
      <c r="AE10" s="215" t="str">
        <f>IF(AND($A10&gt;0,AE6&lt;&gt;""),'Beoord Verslag'!AH49,"")</f>
        <v/>
      </c>
      <c r="AF10" s="215" t="str">
        <f>IF(AND($A10&gt;0,AF6&lt;&gt;""),'Beoord Verslag'!AI49,"")</f>
        <v/>
      </c>
      <c r="AG10" s="215" t="str">
        <f>IF(AND($A10&gt;0,AG6&lt;&gt;""),'Beoord Verslag'!AJ49,"")</f>
        <v/>
      </c>
      <c r="AH10" s="215" t="str">
        <f>IF(AND($A10&gt;0,AH6&lt;&gt;""),'Beoord Verslag'!AK49,"")</f>
        <v/>
      </c>
      <c r="AI10" s="217"/>
      <c r="AJ10" s="222" t="e">
        <f t="shared" si="1"/>
        <v>#DIV/0!</v>
      </c>
      <c r="AK10" s="206"/>
      <c r="AL10" s="206"/>
    </row>
    <row r="11" spans="1:38" x14ac:dyDescent="0.3">
      <c r="A11" s="211">
        <f>'Beoord Verslag'!E50</f>
        <v>1</v>
      </c>
      <c r="B11" s="227" t="s">
        <v>106</v>
      </c>
      <c r="C11" s="216" t="str">
        <f>IF(AND($A11&gt;0,C6&lt;&gt;""),'Beoord Verslag'!F60,"")</f>
        <v/>
      </c>
      <c r="D11" s="216" t="str">
        <f>IF(AND($A11&gt;0,D6&lt;&gt;""),'Beoord Verslag'!G60,"")</f>
        <v/>
      </c>
      <c r="E11" s="216" t="str">
        <f>IF(AND($A11&gt;0,E6&lt;&gt;""),'Beoord Verslag'!H60,"")</f>
        <v/>
      </c>
      <c r="F11" s="216" t="str">
        <f>IF(AND($A11&gt;0,F6&lt;&gt;""),'Beoord Verslag'!I60,"")</f>
        <v/>
      </c>
      <c r="G11" s="216" t="str">
        <f>IF(AND($A11&gt;0,G6&lt;&gt;""),'Beoord Verslag'!J60,"")</f>
        <v/>
      </c>
      <c r="H11" s="216" t="str">
        <f>IF(AND($A11&gt;0,H6&lt;&gt;""),'Beoord Verslag'!K60,"")</f>
        <v/>
      </c>
      <c r="I11" s="216" t="str">
        <f>IF(AND($A11&gt;0,I6&lt;&gt;""),'Beoord Verslag'!L60,"")</f>
        <v/>
      </c>
      <c r="J11" s="216" t="str">
        <f>IF(AND($A11&gt;0,J6&lt;&gt;""),'Beoord Verslag'!M60,"")</f>
        <v/>
      </c>
      <c r="K11" s="216" t="str">
        <f>IF(AND($A11&gt;0,K6&lt;&gt;""),'Beoord Verslag'!N60,"")</f>
        <v/>
      </c>
      <c r="L11" s="216" t="str">
        <f>IF(AND($A11&gt;0,L6&lt;&gt;""),'Beoord Verslag'!O60,"")</f>
        <v/>
      </c>
      <c r="M11" s="216" t="str">
        <f>IF(AND($A11&gt;0,M6&lt;&gt;""),'Beoord Verslag'!P60,"")</f>
        <v/>
      </c>
      <c r="N11" s="216" t="str">
        <f>IF(AND($A11&gt;0,N6&lt;&gt;""),'Beoord Verslag'!Q60,"")</f>
        <v/>
      </c>
      <c r="O11" s="216" t="str">
        <f>IF(AND($A11&gt;0,O6&lt;&gt;""),'Beoord Verslag'!R60,"")</f>
        <v/>
      </c>
      <c r="P11" s="216" t="str">
        <f>IF(AND($A11&gt;0,P6&lt;&gt;""),'Beoord Verslag'!S60,"")</f>
        <v/>
      </c>
      <c r="Q11" s="216" t="str">
        <f>IF(AND($A11&gt;0,Q6&lt;&gt;""),'Beoord Verslag'!T60,"")</f>
        <v/>
      </c>
      <c r="R11" s="216" t="str">
        <f>IF(AND($A11&gt;0,R6&lt;&gt;""),'Beoord Verslag'!U60,"")</f>
        <v/>
      </c>
      <c r="S11" s="216" t="str">
        <f>IF(AND($A11&gt;0,S6&lt;&gt;""),'Beoord Verslag'!V60,"")</f>
        <v/>
      </c>
      <c r="T11" s="216" t="str">
        <f>IF(AND($A11&gt;0,T6&lt;&gt;""),'Beoord Verslag'!W60,"")</f>
        <v/>
      </c>
      <c r="U11" s="216" t="str">
        <f>IF(AND($A11&gt;0,U6&lt;&gt;""),'Beoord Verslag'!X60,"")</f>
        <v/>
      </c>
      <c r="V11" s="216" t="str">
        <f>IF(AND($A11&gt;0,V6&lt;&gt;""),'Beoord Verslag'!Y60,"")</f>
        <v/>
      </c>
      <c r="W11" s="216" t="str">
        <f>IF(AND($A11&gt;0,W6&lt;&gt;""),'Beoord Verslag'!Z60,"")</f>
        <v/>
      </c>
      <c r="X11" s="216" t="str">
        <f>IF(AND($A11&gt;0,X6&lt;&gt;""),'Beoord Verslag'!AA60,"")</f>
        <v/>
      </c>
      <c r="Y11" s="216" t="str">
        <f>IF(AND($A11&gt;0,Y6&lt;&gt;""),'Beoord Verslag'!AB60,"")</f>
        <v/>
      </c>
      <c r="Z11" s="216" t="str">
        <f>IF(AND($A11&gt;0,Z6&lt;&gt;""),'Beoord Verslag'!AC60,"")</f>
        <v/>
      </c>
      <c r="AA11" s="216" t="str">
        <f>IF(AND($A11&gt;0,AA6&lt;&gt;""),'Beoord Verslag'!AD60,"")</f>
        <v/>
      </c>
      <c r="AB11" s="216" t="str">
        <f>IF(AND($A11&gt;0,AB6&lt;&gt;""),'Beoord Verslag'!AE60,"")</f>
        <v/>
      </c>
      <c r="AC11" s="216" t="str">
        <f>IF(AND($A11&gt;0,AC6&lt;&gt;""),'Beoord Verslag'!AF60,"")</f>
        <v/>
      </c>
      <c r="AD11" s="216" t="str">
        <f>IF(AND($A11&gt;0,AD6&lt;&gt;""),'Beoord Verslag'!AG60,"")</f>
        <v/>
      </c>
      <c r="AE11" s="216" t="str">
        <f>IF(AND($A11&gt;0,AE6&lt;&gt;""),'Beoord Verslag'!AH60,"")</f>
        <v/>
      </c>
      <c r="AF11" s="216" t="str">
        <f>IF(AND($A11&gt;0,AF6&lt;&gt;""),'Beoord Verslag'!AI60,"")</f>
        <v/>
      </c>
      <c r="AG11" s="216" t="str">
        <f>IF(AND($A11&gt;0,AG6&lt;&gt;""),'Beoord Verslag'!AJ60,"")</f>
        <v/>
      </c>
      <c r="AH11" s="216" t="str">
        <f>IF(AND($A11&gt;0,AH6&lt;&gt;""),'Beoord Verslag'!AK60,"")</f>
        <v/>
      </c>
      <c r="AI11" s="217"/>
      <c r="AJ11" s="222" t="e">
        <f t="shared" si="1"/>
        <v>#DIV/0!</v>
      </c>
      <c r="AK11" s="206"/>
      <c r="AL11" s="206"/>
    </row>
    <row r="12" spans="1:38" x14ac:dyDescent="0.3">
      <c r="A12" s="210">
        <f>'Beoord Verslag'!E61</f>
        <v>1</v>
      </c>
      <c r="B12" s="226" t="s">
        <v>111</v>
      </c>
      <c r="C12" s="215" t="str">
        <f>IF(AND($A12&gt;0,C6&lt;&gt;""),'Beoord Verslag'!F73,"")</f>
        <v/>
      </c>
      <c r="D12" s="215" t="str">
        <f>IF(AND($A12&gt;0,D6&lt;&gt;""),'Beoord Verslag'!G73,"")</f>
        <v/>
      </c>
      <c r="E12" s="215" t="str">
        <f>IF(AND($A12&gt;0,E6&lt;&gt;""),'Beoord Verslag'!H73,"")</f>
        <v/>
      </c>
      <c r="F12" s="215" t="str">
        <f>IF(AND($A12&gt;0,F6&lt;&gt;""),'Beoord Verslag'!I73,"")</f>
        <v/>
      </c>
      <c r="G12" s="215" t="str">
        <f>IF(AND($A12&gt;0,G6&lt;&gt;""),'Beoord Verslag'!J73,"")</f>
        <v/>
      </c>
      <c r="H12" s="215" t="str">
        <f>IF(AND($A12&gt;0,H6&lt;&gt;""),'Beoord Verslag'!K73,"")</f>
        <v/>
      </c>
      <c r="I12" s="215" t="str">
        <f>IF(AND($A12&gt;0,I6&lt;&gt;""),'Beoord Verslag'!L73,"")</f>
        <v/>
      </c>
      <c r="J12" s="215" t="str">
        <f>IF(AND($A12&gt;0,J6&lt;&gt;""),'Beoord Verslag'!M73,"")</f>
        <v/>
      </c>
      <c r="K12" s="215" t="str">
        <f>IF(AND($A12&gt;0,K6&lt;&gt;""),'Beoord Verslag'!N73,"")</f>
        <v/>
      </c>
      <c r="L12" s="215" t="str">
        <f>IF(AND($A12&gt;0,L6&lt;&gt;""),'Beoord Verslag'!O73,"")</f>
        <v/>
      </c>
      <c r="M12" s="215" t="str">
        <f>IF(AND($A12&gt;0,M6&lt;&gt;""),'Beoord Verslag'!P73,"")</f>
        <v/>
      </c>
      <c r="N12" s="215" t="str">
        <f>IF(AND($A12&gt;0,N6&lt;&gt;""),'Beoord Verslag'!Q73,"")</f>
        <v/>
      </c>
      <c r="O12" s="215" t="str">
        <f>IF(AND($A12&gt;0,O6&lt;&gt;""),'Beoord Verslag'!R73,"")</f>
        <v/>
      </c>
      <c r="P12" s="215" t="str">
        <f>IF(AND($A12&gt;0,P6&lt;&gt;""),'Beoord Verslag'!S73,"")</f>
        <v/>
      </c>
      <c r="Q12" s="215" t="str">
        <f>IF(AND($A12&gt;0,Q6&lt;&gt;""),'Beoord Verslag'!T73,"")</f>
        <v/>
      </c>
      <c r="R12" s="215" t="str">
        <f>IF(AND($A12&gt;0,R6&lt;&gt;""),'Beoord Verslag'!U73,"")</f>
        <v/>
      </c>
      <c r="S12" s="215" t="str">
        <f>IF(AND($A12&gt;0,S6&lt;&gt;""),'Beoord Verslag'!V73,"")</f>
        <v/>
      </c>
      <c r="T12" s="215" t="str">
        <f>IF(AND($A12&gt;0,T6&lt;&gt;""),'Beoord Verslag'!W73,"")</f>
        <v/>
      </c>
      <c r="U12" s="215" t="str">
        <f>IF(AND($A12&gt;0,U6&lt;&gt;""),'Beoord Verslag'!X73,"")</f>
        <v/>
      </c>
      <c r="V12" s="215" t="str">
        <f>IF(AND($A12&gt;0,V6&lt;&gt;""),'Beoord Verslag'!Y73,"")</f>
        <v/>
      </c>
      <c r="W12" s="215" t="str">
        <f>IF(AND($A12&gt;0,W6&lt;&gt;""),'Beoord Verslag'!Z73,"")</f>
        <v/>
      </c>
      <c r="X12" s="215" t="str">
        <f>IF(AND($A12&gt;0,X6&lt;&gt;""),'Beoord Verslag'!AA73,"")</f>
        <v/>
      </c>
      <c r="Y12" s="215" t="str">
        <f>IF(AND($A12&gt;0,Y6&lt;&gt;""),'Beoord Verslag'!AB73,"")</f>
        <v/>
      </c>
      <c r="Z12" s="215" t="str">
        <f>IF(AND($A12&gt;0,Z6&lt;&gt;""),'Beoord Verslag'!AC73,"")</f>
        <v/>
      </c>
      <c r="AA12" s="215" t="str">
        <f>IF(AND($A12&gt;0,AA6&lt;&gt;""),'Beoord Verslag'!AD73,"")</f>
        <v/>
      </c>
      <c r="AB12" s="215" t="str">
        <f>IF(AND($A12&gt;0,AB6&lt;&gt;""),'Beoord Verslag'!AE73,"")</f>
        <v/>
      </c>
      <c r="AC12" s="215" t="str">
        <f>IF(AND($A12&gt;0,AC6&lt;&gt;""),'Beoord Verslag'!AF73,"")</f>
        <v/>
      </c>
      <c r="AD12" s="215" t="str">
        <f>IF(AND($A12&gt;0,AD6&lt;&gt;""),'Beoord Verslag'!AG73,"")</f>
        <v/>
      </c>
      <c r="AE12" s="215" t="str">
        <f>IF(AND($A12&gt;0,AE6&lt;&gt;""),'Beoord Verslag'!AH73,"")</f>
        <v/>
      </c>
      <c r="AF12" s="215" t="str">
        <f>IF(AND($A12&gt;0,AF6&lt;&gt;""),'Beoord Verslag'!AI73,"")</f>
        <v/>
      </c>
      <c r="AG12" s="215" t="str">
        <f>IF(AND($A12&gt;0,AG6&lt;&gt;""),'Beoord Verslag'!AJ73,"")</f>
        <v/>
      </c>
      <c r="AH12" s="215" t="str">
        <f>IF(AND($A12&gt;0,AH6&lt;&gt;""),'Beoord Verslag'!AK73,"")</f>
        <v/>
      </c>
      <c r="AI12" s="217"/>
      <c r="AJ12" s="222" t="e">
        <f t="shared" si="1"/>
        <v>#DIV/0!</v>
      </c>
      <c r="AK12" s="206"/>
      <c r="AL12" s="206"/>
    </row>
    <row r="13" spans="1:38" x14ac:dyDescent="0.3">
      <c r="A13" s="90">
        <f>'Beoord Proces'!E4</f>
        <v>1</v>
      </c>
      <c r="B13" s="228" t="s">
        <v>100</v>
      </c>
      <c r="C13" s="87" t="str">
        <f>IF(AND($A$13&gt;0,C6&lt;&gt;""),'Beoord Proces'!F32,"")</f>
        <v/>
      </c>
      <c r="D13" s="87" t="str">
        <f>IF(AND($A$13&gt;0,D6&lt;&gt;""),'Beoord Proces'!G32,"")</f>
        <v/>
      </c>
      <c r="E13" s="87" t="str">
        <f>IF(AND($A$13&gt;0,E6&lt;&gt;""),'Beoord Proces'!H32,"")</f>
        <v/>
      </c>
      <c r="F13" s="87" t="str">
        <f>IF(AND($A$13&gt;0,F6&lt;&gt;""),'Beoord Proces'!I32,"")</f>
        <v/>
      </c>
      <c r="G13" s="87" t="str">
        <f>IF(AND($A$13&gt;0,G6&lt;&gt;""),'Beoord Proces'!J32,"")</f>
        <v/>
      </c>
      <c r="H13" s="87" t="str">
        <f>IF(AND($A$13&gt;0,H6&lt;&gt;""),'Beoord Proces'!K32,"")</f>
        <v/>
      </c>
      <c r="I13" s="87" t="str">
        <f>IF(AND($A$13&gt;0,I6&lt;&gt;""),'Beoord Proces'!L32,"")</f>
        <v/>
      </c>
      <c r="J13" s="87" t="str">
        <f>IF(AND($A$13&gt;0,J6&lt;&gt;""),'Beoord Proces'!M32,"")</f>
        <v/>
      </c>
      <c r="K13" s="87" t="str">
        <f>IF(AND($A$13&gt;0,K6&lt;&gt;""),'Beoord Proces'!N32,"")</f>
        <v/>
      </c>
      <c r="L13" s="87" t="str">
        <f>IF(AND($A$13&gt;0,L6&lt;&gt;""),'Beoord Proces'!O32,"")</f>
        <v/>
      </c>
      <c r="M13" s="87" t="str">
        <f>IF(AND($A$13&gt;0,M6&lt;&gt;""),'Beoord Proces'!P32,"")</f>
        <v/>
      </c>
      <c r="N13" s="87" t="str">
        <f>IF(AND($A$13&gt;0,N6&lt;&gt;""),'Beoord Proces'!Q32,"")</f>
        <v/>
      </c>
      <c r="O13" s="87" t="str">
        <f>IF(AND($A$13&gt;0,O6&lt;&gt;""),'Beoord Proces'!R32,"")</f>
        <v/>
      </c>
      <c r="P13" s="87" t="str">
        <f>IF(AND($A$13&gt;0,P6&lt;&gt;""),'Beoord Proces'!S32,"")</f>
        <v/>
      </c>
      <c r="Q13" s="87" t="str">
        <f>IF(AND($A$13&gt;0,Q6&lt;&gt;""),'Beoord Proces'!T32,"")</f>
        <v/>
      </c>
      <c r="R13" s="87" t="str">
        <f>IF(AND($A$13&gt;0,R6&lt;&gt;""),'Beoord Proces'!U32,"")</f>
        <v/>
      </c>
      <c r="S13" s="87" t="str">
        <f>IF(AND($A$13&gt;0,S6&lt;&gt;""),'Beoord Proces'!V32,"")</f>
        <v/>
      </c>
      <c r="T13" s="87" t="str">
        <f>IF(AND($A$13&gt;0,T6&lt;&gt;""),'Beoord Proces'!W32,"")</f>
        <v/>
      </c>
      <c r="U13" s="87" t="str">
        <f>IF(AND($A$13&gt;0,U6&lt;&gt;""),'Beoord Proces'!X32,"")</f>
        <v/>
      </c>
      <c r="V13" s="87" t="str">
        <f>IF(AND($A$13&gt;0,V6&lt;&gt;""),'Beoord Proces'!Y32,"")</f>
        <v/>
      </c>
      <c r="W13" s="87" t="str">
        <f>IF(AND($A$13&gt;0,W6&lt;&gt;""),'Beoord Proces'!Z32,"")</f>
        <v/>
      </c>
      <c r="X13" s="87" t="str">
        <f>IF(AND($A$13&gt;0,X6&lt;&gt;""),'Beoord Proces'!AA32,"")</f>
        <v/>
      </c>
      <c r="Y13" s="87" t="str">
        <f>IF(AND($A$13&gt;0,Y6&lt;&gt;""),'Beoord Proces'!AB32,"")</f>
        <v/>
      </c>
      <c r="Z13" s="87" t="str">
        <f>IF(AND($A$13&gt;0,Z6&lt;&gt;""),'Beoord Proces'!AC32,"")</f>
        <v/>
      </c>
      <c r="AA13" s="87" t="str">
        <f>IF(AND($A$13&gt;0,AA6&lt;&gt;""),'Beoord Proces'!AD32,"")</f>
        <v/>
      </c>
      <c r="AB13" s="87" t="str">
        <f>IF(AND($A$13&gt;0,AB6&lt;&gt;""),'Beoord Proces'!AE32,"")</f>
        <v/>
      </c>
      <c r="AC13" s="87" t="str">
        <f>IF(AND($A$13&gt;0,AC6&lt;&gt;""),'Beoord Proces'!AF32,"")</f>
        <v/>
      </c>
      <c r="AD13" s="87" t="str">
        <f>IF(AND($A$13&gt;0,AD6&lt;&gt;""),'Beoord Proces'!AG32,"")</f>
        <v/>
      </c>
      <c r="AE13" s="87" t="str">
        <f>IF(AND($A$13&gt;0,AE6&lt;&gt;""),'Beoord Proces'!AH32,"")</f>
        <v/>
      </c>
      <c r="AF13" s="87" t="str">
        <f>IF(AND($A$13&gt;0,AF6&lt;&gt;""),'Beoord Proces'!AI32,"")</f>
        <v/>
      </c>
      <c r="AG13" s="87" t="str">
        <f>IF(AND($A$13&gt;0,AG6&lt;&gt;""),'Beoord Proces'!AJ32,"")</f>
        <v/>
      </c>
      <c r="AH13" s="87" t="str">
        <f>IF(AND($A$13&gt;0,AH6&lt;&gt;""),'Beoord Proces'!AK32,"")</f>
        <v/>
      </c>
      <c r="AI13" s="219"/>
      <c r="AJ13" s="222" t="e">
        <f t="shared" si="1"/>
        <v>#DIV/0!</v>
      </c>
      <c r="AK13" s="206"/>
      <c r="AL13" s="206"/>
    </row>
    <row r="14" spans="1:38" x14ac:dyDescent="0.3">
      <c r="A14" s="91">
        <f>'Beoord Werkplan'!E4</f>
        <v>1</v>
      </c>
      <c r="B14" s="229" t="s">
        <v>101</v>
      </c>
      <c r="C14" s="88" t="str">
        <f>IF(AND($A$14&gt;0,C6&lt;&gt;""),'Beoord Werkplan'!F19,"")</f>
        <v/>
      </c>
      <c r="D14" s="88" t="str">
        <f>IF(AND($A$14&gt;0,D6&lt;&gt;""),'Beoord Werkplan'!G19,"")</f>
        <v/>
      </c>
      <c r="E14" s="88" t="str">
        <f>IF(AND($A$14&gt;0,E6&lt;&gt;""),'Beoord Werkplan'!H19,"")</f>
        <v/>
      </c>
      <c r="F14" s="88" t="str">
        <f>IF(AND($A$14&gt;0,F6&lt;&gt;""),'Beoord Werkplan'!I19,"")</f>
        <v/>
      </c>
      <c r="G14" s="88" t="str">
        <f>IF(AND($A$14&gt;0,G6&lt;&gt;""),'Beoord Werkplan'!J19,"")</f>
        <v/>
      </c>
      <c r="H14" s="88" t="str">
        <f>IF(AND($A$14&gt;0,H6&lt;&gt;""),'Beoord Werkplan'!K19,"")</f>
        <v/>
      </c>
      <c r="I14" s="88" t="str">
        <f>IF(AND($A$14&gt;0,I6&lt;&gt;""),'Beoord Werkplan'!L19,"")</f>
        <v/>
      </c>
      <c r="J14" s="88" t="str">
        <f>IF(AND($A$14&gt;0,J6&lt;&gt;""),'Beoord Werkplan'!M19,"")</f>
        <v/>
      </c>
      <c r="K14" s="88" t="str">
        <f>IF(AND($A$14&gt;0,K6&lt;&gt;""),'Beoord Werkplan'!N19,"")</f>
        <v/>
      </c>
      <c r="L14" s="88" t="str">
        <f>IF(AND($A$14&gt;0,L6&lt;&gt;""),'Beoord Werkplan'!O19,"")</f>
        <v/>
      </c>
      <c r="M14" s="88" t="str">
        <f>IF(AND($A$14&gt;0,M6&lt;&gt;""),'Beoord Werkplan'!P19,"")</f>
        <v/>
      </c>
      <c r="N14" s="88" t="str">
        <f>IF(AND($A$14&gt;0,N6&lt;&gt;""),'Beoord Werkplan'!Q19,"")</f>
        <v/>
      </c>
      <c r="O14" s="88" t="str">
        <f>IF(AND($A$14&gt;0,O6&lt;&gt;""),'Beoord Werkplan'!R19,"")</f>
        <v/>
      </c>
      <c r="P14" s="88" t="str">
        <f>IF(AND($A$14&gt;0,P6&lt;&gt;""),'Beoord Werkplan'!S19,"")</f>
        <v/>
      </c>
      <c r="Q14" s="88" t="str">
        <f>IF(AND($A$14&gt;0,Q6&lt;&gt;""),'Beoord Werkplan'!T19,"")</f>
        <v/>
      </c>
      <c r="R14" s="88" t="str">
        <f>IF(AND($A$14&gt;0,R6&lt;&gt;""),'Beoord Werkplan'!U19,"")</f>
        <v/>
      </c>
      <c r="S14" s="88" t="str">
        <f>IF(AND($A$14&gt;0,S6&lt;&gt;""),'Beoord Werkplan'!V19,"")</f>
        <v/>
      </c>
      <c r="T14" s="88" t="str">
        <f>IF(AND($A$14&gt;0,T6&lt;&gt;""),'Beoord Werkplan'!W19,"")</f>
        <v/>
      </c>
      <c r="U14" s="88" t="str">
        <f>IF(AND($A$14&gt;0,U6&lt;&gt;""),'Beoord Werkplan'!X19,"")</f>
        <v/>
      </c>
      <c r="V14" s="88" t="str">
        <f>IF(AND($A$14&gt;0,V6&lt;&gt;""),'Beoord Werkplan'!Y19,"")</f>
        <v/>
      </c>
      <c r="W14" s="88" t="str">
        <f>IF(AND($A$14&gt;0,W6&lt;&gt;""),'Beoord Werkplan'!Z19,"")</f>
        <v/>
      </c>
      <c r="X14" s="88" t="str">
        <f>IF(AND($A$14&gt;0,X6&lt;&gt;""),'Beoord Werkplan'!AA19,"")</f>
        <v/>
      </c>
      <c r="Y14" s="88" t="str">
        <f>IF(AND($A$14&gt;0,Y6&lt;&gt;""),'Beoord Werkplan'!AB19,"")</f>
        <v/>
      </c>
      <c r="Z14" s="88" t="str">
        <f>IF(AND($A$14&gt;0,Z6&lt;&gt;""),'Beoord Werkplan'!AC19,"")</f>
        <v/>
      </c>
      <c r="AA14" s="88" t="str">
        <f>IF(AND($A$14&gt;0,AA6&lt;&gt;""),'Beoord Werkplan'!AD19,"")</f>
        <v/>
      </c>
      <c r="AB14" s="88" t="str">
        <f>IF(AND($A$14&gt;0,AB6&lt;&gt;""),'Beoord Werkplan'!AE19,"")</f>
        <v/>
      </c>
      <c r="AC14" s="88" t="str">
        <f>IF(AND($A$14&gt;0,AC6&lt;&gt;""),'Beoord Werkplan'!AF19,"")</f>
        <v/>
      </c>
      <c r="AD14" s="88" t="str">
        <f>IF(AND($A$14&gt;0,AD6&lt;&gt;""),'Beoord Werkplan'!AG19,"")</f>
        <v/>
      </c>
      <c r="AE14" s="88" t="str">
        <f>IF(AND($A$14&gt;0,AE6&lt;&gt;""),'Beoord Werkplan'!AH19,"")</f>
        <v/>
      </c>
      <c r="AF14" s="88" t="str">
        <f>IF(AND($A$14&gt;0,AF6&lt;&gt;""),'Beoord Werkplan'!AI19,"")</f>
        <v/>
      </c>
      <c r="AG14" s="88" t="str">
        <f>IF(AND($A$14&gt;0,AG6&lt;&gt;""),'Beoord Werkplan'!AJ19,"")</f>
        <v/>
      </c>
      <c r="AH14" s="88" t="str">
        <f>IF(AND($A$14&gt;0,AH6&lt;&gt;""),'Beoord Werkplan'!AK19,"")</f>
        <v/>
      </c>
      <c r="AI14" s="220"/>
      <c r="AJ14" s="222" t="e">
        <f t="shared" si="1"/>
        <v>#DIV/0!</v>
      </c>
      <c r="AK14" s="206"/>
      <c r="AL14" s="206"/>
    </row>
    <row r="15" spans="1:38" x14ac:dyDescent="0.3">
      <c r="A15" s="92">
        <f>'Beoord Logboek'!E4</f>
        <v>1</v>
      </c>
      <c r="B15" s="230" t="s">
        <v>102</v>
      </c>
      <c r="C15" s="89" t="str">
        <f>IF(AND($A$15&gt;0,C6&lt;&gt;""),'Beoord Logboek'!F9,"")</f>
        <v/>
      </c>
      <c r="D15" s="89" t="str">
        <f>IF(AND($A$15&gt;0,D6&lt;&gt;""),'Beoord Logboek'!G9,"")</f>
        <v/>
      </c>
      <c r="E15" s="89" t="str">
        <f>IF(AND($A$15&gt;0,E6&lt;&gt;""),'Beoord Logboek'!H9,"")</f>
        <v/>
      </c>
      <c r="F15" s="89" t="str">
        <f>IF(AND($A$15&gt;0,F6&lt;&gt;""),'Beoord Logboek'!I9,"")</f>
        <v/>
      </c>
      <c r="G15" s="89" t="str">
        <f>IF(AND($A$15&gt;0,G6&lt;&gt;""),'Beoord Logboek'!J9,"")</f>
        <v/>
      </c>
      <c r="H15" s="89" t="str">
        <f>IF(AND($A$15&gt;0,H6&lt;&gt;""),'Beoord Logboek'!K9,"")</f>
        <v/>
      </c>
      <c r="I15" s="89" t="str">
        <f>IF(AND($A$15&gt;0,I6&lt;&gt;""),'Beoord Logboek'!L9,"")</f>
        <v/>
      </c>
      <c r="J15" s="89" t="str">
        <f>IF(AND($A$15&gt;0,J6&lt;&gt;""),'Beoord Logboek'!M9,"")</f>
        <v/>
      </c>
      <c r="K15" s="89" t="str">
        <f>IF(AND($A$15&gt;0,K6&lt;&gt;""),'Beoord Logboek'!N9,"")</f>
        <v/>
      </c>
      <c r="L15" s="89" t="str">
        <f>IF(AND($A$15&gt;0,L6&lt;&gt;""),'Beoord Logboek'!O9,"")</f>
        <v/>
      </c>
      <c r="M15" s="89" t="str">
        <f>IF(AND($A$15&gt;0,M6&lt;&gt;""),'Beoord Logboek'!P9,"")</f>
        <v/>
      </c>
      <c r="N15" s="89" t="str">
        <f>IF(AND($A$15&gt;0,N6&lt;&gt;""),'Beoord Logboek'!Q9,"")</f>
        <v/>
      </c>
      <c r="O15" s="89" t="str">
        <f>IF(AND($A$15&gt;0,O6&lt;&gt;""),'Beoord Logboek'!R9,"")</f>
        <v/>
      </c>
      <c r="P15" s="89" t="str">
        <f>IF(AND($A$15&gt;0,P6&lt;&gt;""),'Beoord Logboek'!S9,"")</f>
        <v/>
      </c>
      <c r="Q15" s="89" t="str">
        <f>IF(AND($A$15&gt;0,Q6&lt;&gt;""),'Beoord Logboek'!T9,"")</f>
        <v/>
      </c>
      <c r="R15" s="89" t="str">
        <f>IF(AND($A$15&gt;0,R6&lt;&gt;""),'Beoord Logboek'!U9,"")</f>
        <v/>
      </c>
      <c r="S15" s="89" t="str">
        <f>IF(AND($A$15&gt;0,S6&lt;&gt;""),'Beoord Logboek'!V9,"")</f>
        <v/>
      </c>
      <c r="T15" s="89" t="str">
        <f>IF(AND($A$15&gt;0,T6&lt;&gt;""),'Beoord Logboek'!W9,"")</f>
        <v/>
      </c>
      <c r="U15" s="89" t="str">
        <f>IF(AND($A$15&gt;0,U6&lt;&gt;""),'Beoord Logboek'!X9,"")</f>
        <v/>
      </c>
      <c r="V15" s="89" t="str">
        <f>IF(AND($A$15&gt;0,V6&lt;&gt;""),'Beoord Logboek'!Y9,"")</f>
        <v/>
      </c>
      <c r="W15" s="89" t="str">
        <f>IF(AND($A$15&gt;0,W6&lt;&gt;""),'Beoord Logboek'!Z9,"")</f>
        <v/>
      </c>
      <c r="X15" s="89" t="str">
        <f>IF(AND($A$15&gt;0,X6&lt;&gt;""),'Beoord Logboek'!AA9,"")</f>
        <v/>
      </c>
      <c r="Y15" s="89" t="str">
        <f>IF(AND($A$15&gt;0,Y6&lt;&gt;""),'Beoord Logboek'!AB9,"")</f>
        <v/>
      </c>
      <c r="Z15" s="89" t="str">
        <f>IF(AND($A$15&gt;0,Z6&lt;&gt;""),'Beoord Logboek'!AC9,"")</f>
        <v/>
      </c>
      <c r="AA15" s="89" t="str">
        <f>IF(AND($A$15&gt;0,AA6&lt;&gt;""),'Beoord Logboek'!AD9,"")</f>
        <v/>
      </c>
      <c r="AB15" s="89" t="str">
        <f>IF(AND($A$15&gt;0,AB6&lt;&gt;""),'Beoord Logboek'!AE9,"")</f>
        <v/>
      </c>
      <c r="AC15" s="89" t="str">
        <f>IF(AND($A$15&gt;0,AC6&lt;&gt;""),'Beoord Logboek'!AF9,"")</f>
        <v/>
      </c>
      <c r="AD15" s="89" t="str">
        <f>IF(AND($A$15&gt;0,AD6&lt;&gt;""),'Beoord Logboek'!AG9,"")</f>
        <v/>
      </c>
      <c r="AE15" s="89" t="str">
        <f>IF(AND($A$15&gt;0,AE6&lt;&gt;""),'Beoord Logboek'!AH9,"")</f>
        <v/>
      </c>
      <c r="AF15" s="89" t="str">
        <f>IF(AND($A$15&gt;0,AF6&lt;&gt;""),'Beoord Logboek'!AI9,"")</f>
        <v/>
      </c>
      <c r="AG15" s="89" t="str">
        <f>IF(AND($A$15&gt;0,AG6&lt;&gt;""),'Beoord Logboek'!AJ9,"")</f>
        <v/>
      </c>
      <c r="AH15" s="89" t="str">
        <f>IF(AND($A$15&gt;0,AH6&lt;&gt;""),'Beoord Logboek'!AK9,"")</f>
        <v/>
      </c>
      <c r="AI15" s="220"/>
      <c r="AJ15" s="222" t="e">
        <f t="shared" si="1"/>
        <v>#DIV/0!</v>
      </c>
      <c r="AK15" s="206"/>
      <c r="AL15" s="206"/>
    </row>
    <row r="16" spans="1:38" x14ac:dyDescent="0.3">
      <c r="A16" s="29"/>
      <c r="B16" s="45" t="s">
        <v>9</v>
      </c>
      <c r="C16" s="205" t="str">
        <f t="shared" ref="C16:AH16" si="2">IF(C6&lt;&gt;"",(SUMPRODUCT($A$7:$A$15,C7:C15))/SUM($A$7:$A$15),"")</f>
        <v/>
      </c>
      <c r="D16" s="205" t="str">
        <f t="shared" si="2"/>
        <v/>
      </c>
      <c r="E16" s="205" t="str">
        <f t="shared" si="2"/>
        <v/>
      </c>
      <c r="F16" s="205" t="str">
        <f t="shared" si="2"/>
        <v/>
      </c>
      <c r="G16" s="205" t="str">
        <f t="shared" si="2"/>
        <v/>
      </c>
      <c r="H16" s="205" t="str">
        <f t="shared" si="2"/>
        <v/>
      </c>
      <c r="I16" s="205" t="str">
        <f t="shared" si="2"/>
        <v/>
      </c>
      <c r="J16" s="205" t="str">
        <f t="shared" si="2"/>
        <v/>
      </c>
      <c r="K16" s="205" t="str">
        <f t="shared" si="2"/>
        <v/>
      </c>
      <c r="L16" s="205" t="str">
        <f t="shared" si="2"/>
        <v/>
      </c>
      <c r="M16" s="205" t="str">
        <f t="shared" si="2"/>
        <v/>
      </c>
      <c r="N16" s="205" t="str">
        <f t="shared" si="2"/>
        <v/>
      </c>
      <c r="O16" s="205" t="str">
        <f t="shared" si="2"/>
        <v/>
      </c>
      <c r="P16" s="205" t="str">
        <f t="shared" si="2"/>
        <v/>
      </c>
      <c r="Q16" s="205" t="str">
        <f t="shared" si="2"/>
        <v/>
      </c>
      <c r="R16" s="205" t="str">
        <f t="shared" si="2"/>
        <v/>
      </c>
      <c r="S16" s="205" t="str">
        <f t="shared" si="2"/>
        <v/>
      </c>
      <c r="T16" s="205" t="str">
        <f t="shared" si="2"/>
        <v/>
      </c>
      <c r="U16" s="205" t="str">
        <f t="shared" si="2"/>
        <v/>
      </c>
      <c r="V16" s="205" t="str">
        <f t="shared" si="2"/>
        <v/>
      </c>
      <c r="W16" s="205" t="str">
        <f t="shared" si="2"/>
        <v/>
      </c>
      <c r="X16" s="205" t="str">
        <f t="shared" si="2"/>
        <v/>
      </c>
      <c r="Y16" s="205" t="str">
        <f t="shared" si="2"/>
        <v/>
      </c>
      <c r="Z16" s="205" t="str">
        <f t="shared" si="2"/>
        <v/>
      </c>
      <c r="AA16" s="205" t="str">
        <f t="shared" si="2"/>
        <v/>
      </c>
      <c r="AB16" s="205" t="str">
        <f t="shared" si="2"/>
        <v/>
      </c>
      <c r="AC16" s="205" t="str">
        <f t="shared" si="2"/>
        <v/>
      </c>
      <c r="AD16" s="205" t="str">
        <f t="shared" si="2"/>
        <v/>
      </c>
      <c r="AE16" s="205" t="str">
        <f t="shared" si="2"/>
        <v/>
      </c>
      <c r="AF16" s="205" t="str">
        <f t="shared" si="2"/>
        <v/>
      </c>
      <c r="AG16" s="205" t="str">
        <f t="shared" si="2"/>
        <v/>
      </c>
      <c r="AH16" s="205" t="str">
        <f t="shared" si="2"/>
        <v/>
      </c>
      <c r="AI16" s="221"/>
      <c r="AJ16" s="205" t="e">
        <f>AVERAGE(C16:AH16)</f>
        <v>#DIV/0!</v>
      </c>
    </row>
    <row r="17" spans="1:36" s="40" customFormat="1" ht="13.8" x14ac:dyDescent="0.25">
      <c r="A17" s="39"/>
      <c r="B17" s="45" t="s">
        <v>14</v>
      </c>
      <c r="C17" s="236" t="str">
        <f>IF(C6&lt;&gt;"",((SUMPRODUCT($A$7:$A$15,C7:C15)*0.9)/SUM($A$7:$A$15)+10),"")</f>
        <v/>
      </c>
      <c r="D17" s="236" t="str">
        <f t="shared" ref="D17:AH17" si="3">IF(D6&lt;&gt;"",((SUMPRODUCT($A$7:$A$15,D7:D15)*0.9)/SUM($A$7:$A$15)+10),"")</f>
        <v/>
      </c>
      <c r="E17" s="236" t="str">
        <f t="shared" si="3"/>
        <v/>
      </c>
      <c r="F17" s="236" t="str">
        <f t="shared" si="3"/>
        <v/>
      </c>
      <c r="G17" s="236" t="str">
        <f t="shared" si="3"/>
        <v/>
      </c>
      <c r="H17" s="236" t="str">
        <f t="shared" si="3"/>
        <v/>
      </c>
      <c r="I17" s="236" t="str">
        <f t="shared" si="3"/>
        <v/>
      </c>
      <c r="J17" s="236" t="str">
        <f t="shared" si="3"/>
        <v/>
      </c>
      <c r="K17" s="236" t="str">
        <f t="shared" si="3"/>
        <v/>
      </c>
      <c r="L17" s="236" t="str">
        <f t="shared" si="3"/>
        <v/>
      </c>
      <c r="M17" s="236" t="str">
        <f t="shared" si="3"/>
        <v/>
      </c>
      <c r="N17" s="236" t="str">
        <f t="shared" si="3"/>
        <v/>
      </c>
      <c r="O17" s="236" t="str">
        <f t="shared" si="3"/>
        <v/>
      </c>
      <c r="P17" s="236" t="str">
        <f t="shared" si="3"/>
        <v/>
      </c>
      <c r="Q17" s="236" t="str">
        <f t="shared" si="3"/>
        <v/>
      </c>
      <c r="R17" s="236" t="str">
        <f t="shared" si="3"/>
        <v/>
      </c>
      <c r="S17" s="236" t="str">
        <f t="shared" si="3"/>
        <v/>
      </c>
      <c r="T17" s="236" t="str">
        <f t="shared" si="3"/>
        <v/>
      </c>
      <c r="U17" s="236" t="str">
        <f t="shared" si="3"/>
        <v/>
      </c>
      <c r="V17" s="236" t="str">
        <f t="shared" si="3"/>
        <v/>
      </c>
      <c r="W17" s="236" t="str">
        <f t="shared" si="3"/>
        <v/>
      </c>
      <c r="X17" s="236" t="str">
        <f t="shared" si="3"/>
        <v/>
      </c>
      <c r="Y17" s="236" t="str">
        <f t="shared" si="3"/>
        <v/>
      </c>
      <c r="Z17" s="236" t="str">
        <f t="shared" si="3"/>
        <v/>
      </c>
      <c r="AA17" s="236" t="str">
        <f t="shared" si="3"/>
        <v/>
      </c>
      <c r="AB17" s="236" t="str">
        <f t="shared" si="3"/>
        <v/>
      </c>
      <c r="AC17" s="236" t="str">
        <f t="shared" si="3"/>
        <v/>
      </c>
      <c r="AD17" s="236" t="str">
        <f t="shared" si="3"/>
        <v/>
      </c>
      <c r="AE17" s="236" t="str">
        <f t="shared" si="3"/>
        <v/>
      </c>
      <c r="AF17" s="236" t="str">
        <f t="shared" si="3"/>
        <v/>
      </c>
      <c r="AG17" s="236" t="str">
        <f t="shared" si="3"/>
        <v/>
      </c>
      <c r="AH17" s="236" t="str">
        <f t="shared" si="3"/>
        <v/>
      </c>
      <c r="AI17" s="237"/>
      <c r="AJ17" s="236" t="e">
        <f>AVERAGE(C17:AH17)</f>
        <v>#DIV/0!</v>
      </c>
    </row>
    <row r="26" spans="1:36" ht="15" thickBot="1" x14ac:dyDescent="0.35"/>
    <row r="27" spans="1:36" x14ac:dyDescent="0.3">
      <c r="C27" s="245" t="s">
        <v>131</v>
      </c>
      <c r="D27" s="246"/>
      <c r="E27" s="239">
        <v>1</v>
      </c>
      <c r="F27" s="240"/>
    </row>
    <row r="28" spans="1:36" x14ac:dyDescent="0.3">
      <c r="C28" s="247"/>
      <c r="D28" s="248"/>
      <c r="E28" s="241"/>
      <c r="F28" s="242"/>
    </row>
    <row r="29" spans="1:36" ht="15" thickBot="1" x14ac:dyDescent="0.35">
      <c r="C29" s="249"/>
      <c r="D29" s="250"/>
      <c r="E29" s="243"/>
      <c r="F29" s="244"/>
    </row>
  </sheetData>
  <mergeCells count="3">
    <mergeCell ref="A3:B5"/>
    <mergeCell ref="E27:F29"/>
    <mergeCell ref="C27:D29"/>
  </mergeCells>
  <printOptions gridLines="1"/>
  <pageMargins left="0.70866141732283505" right="0.70866141732283505" top="0.74803149606299202" bottom="0.74803149606299202" header="0.31496062992126" footer="0.31496062992126"/>
  <pageSetup paperSize="9" scale="57" orientation="landscape" cellComments="atEn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8" r:id="rId4" name="Button 2">
              <controlPr defaultSize="0" print="0" autoFill="0" autoPict="0" macro="[0]!printoverzicht">
                <anchor moveWithCells="1" sizeWithCells="1">
                  <from>
                    <xdr:col>1</xdr:col>
                    <xdr:colOff>662940</xdr:colOff>
                    <xdr:row>17</xdr:row>
                    <xdr:rowOff>129540</xdr:rowOff>
                  </from>
                  <to>
                    <xdr:col>1</xdr:col>
                    <xdr:colOff>1920240</xdr:colOff>
                    <xdr:row>19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Button 3">
              <controlPr defaultSize="0" print="0" autoFill="0" autoPict="0" macro="[0]!grafiek1">
                <anchor moveWithCells="1" sizeWithCells="1">
                  <from>
                    <xdr:col>1</xdr:col>
                    <xdr:colOff>662940</xdr:colOff>
                    <xdr:row>19</xdr:row>
                    <xdr:rowOff>137160</xdr:rowOff>
                  </from>
                  <to>
                    <xdr:col>1</xdr:col>
                    <xdr:colOff>1920240</xdr:colOff>
                    <xdr:row>22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Button 4">
              <controlPr defaultSize="0" print="0" autoFill="0" autoPict="0" macro="[0]!grafiek2">
                <anchor moveWithCells="1" sizeWithCells="1">
                  <from>
                    <xdr:col>1</xdr:col>
                    <xdr:colOff>662940</xdr:colOff>
                    <xdr:row>22</xdr:row>
                    <xdr:rowOff>114300</xdr:rowOff>
                  </from>
                  <to>
                    <xdr:col>1</xdr:col>
                    <xdr:colOff>1920240</xdr:colOff>
                    <xdr:row>25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Button 5">
              <controlPr defaultSize="0" print="0" autoFill="0" autoPict="0" macro="[0]!test5">
                <anchor moveWithCells="1" sizeWithCells="1">
                  <from>
                    <xdr:col>1</xdr:col>
                    <xdr:colOff>662940</xdr:colOff>
                    <xdr:row>26</xdr:row>
                    <xdr:rowOff>22860</xdr:rowOff>
                  </from>
                  <to>
                    <xdr:col>1</xdr:col>
                    <xdr:colOff>1920240</xdr:colOff>
                    <xdr:row>28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8" name="Button 8">
              <controlPr defaultSize="0" print="0" autoFill="0" autoPict="0" macro="[0]!test5">
                <anchor moveWithCells="1" sizeWithCells="1">
                  <from>
                    <xdr:col>1</xdr:col>
                    <xdr:colOff>2011680</xdr:colOff>
                    <xdr:row>29</xdr:row>
                    <xdr:rowOff>60960</xdr:rowOff>
                  </from>
                  <to>
                    <xdr:col>5</xdr:col>
                    <xdr:colOff>53340</xdr:colOff>
                    <xdr:row>32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01D7A9D79F6C4588F88DA1BB05243D" ma:contentTypeVersion="6" ma:contentTypeDescription="Een nieuw document maken." ma:contentTypeScope="" ma:versionID="5509dd23b46cba402a397f6697c5e8e9">
  <xsd:schema xmlns:xsd="http://www.w3.org/2001/XMLSchema" xmlns:xs="http://www.w3.org/2001/XMLSchema" xmlns:p="http://schemas.microsoft.com/office/2006/metadata/properties" xmlns:ns2="b8e7bdfe-1257-46ac-8052-f3051734fad9" targetNamespace="http://schemas.microsoft.com/office/2006/metadata/properties" ma:root="true" ma:fieldsID="c67fba46fa00f8b0cd0d87728b321c3c" ns2:_="">
    <xsd:import namespace="b8e7bdfe-1257-46ac-8052-f3051734fa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e7bdfe-1257-46ac-8052-f3051734fa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A777F61-7073-4133-91AF-113549A2EA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e7bdfe-1257-46ac-8052-f3051734fa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0D950A-C7A6-484E-8C54-18E48B23C0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9ED3D5-5AE6-474B-AE1E-378EF212E5F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06a2ac-038a-457f-8b58-ec67130d9d6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11</vt:i4>
      </vt:variant>
    </vt:vector>
  </HeadingPairs>
  <TitlesOfParts>
    <vt:vector size="18" baseType="lpstr">
      <vt:lpstr>Uitleg-toelichting</vt:lpstr>
      <vt:lpstr>Agendalijst</vt:lpstr>
      <vt:lpstr>Beoord Verslag</vt:lpstr>
      <vt:lpstr>Beoord Proces</vt:lpstr>
      <vt:lpstr>Beoord Werkplan</vt:lpstr>
      <vt:lpstr>Beoord Logboek</vt:lpstr>
      <vt:lpstr>Overzicht resultaten</vt:lpstr>
      <vt:lpstr>Agendalijst!Afdrukbereik</vt:lpstr>
      <vt:lpstr>'Beoord Logboek'!Afdrukbereik</vt:lpstr>
      <vt:lpstr>'Beoord Proces'!Afdrukbereik</vt:lpstr>
      <vt:lpstr>'Beoord Verslag'!Afdrukbereik</vt:lpstr>
      <vt:lpstr>'Beoord Werkplan'!Afdrukbereik</vt:lpstr>
      <vt:lpstr>'Overzicht resultaten'!Afdrukbereik</vt:lpstr>
      <vt:lpstr>naam1eleerlingl</vt:lpstr>
      <vt:lpstr>naam1eleerlingp</vt:lpstr>
      <vt:lpstr>naam1eleerlingv</vt:lpstr>
      <vt:lpstr>naam1eleerlingw</vt:lpstr>
      <vt:lpstr>parkeer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Jos Paus</dc:creator>
  <cp:lastModifiedBy>Evelien Veltman</cp:lastModifiedBy>
  <cp:lastPrinted>2016-10-28T12:15:45Z</cp:lastPrinted>
  <dcterms:created xsi:type="dcterms:W3CDTF">2013-01-06T13:52:43Z</dcterms:created>
  <dcterms:modified xsi:type="dcterms:W3CDTF">2021-04-22T14:19:11Z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0x0101004E01D7A9D79F6C4588F88DA1BB05243D</vt:lpwstr>
  </property>
  <property fmtid="{D5CDD505-2E9C-101B-9397-08002B2CF9AE}" pid="3" name="_dlc_DocIdItemGuid">
    <vt:lpwstr>eb6b261b-7178-47a6-9f52-8ffd969e6ab1</vt:lpwstr>
  </property>
  <property fmtid="{D5CDD505-2E9C-101B-9397-08002B2CF9AE}" pid="4" name="RepAreasOfExpertise">
    <vt:lpwstr/>
  </property>
  <property fmtid="{D5CDD505-2E9C-101B-9397-08002B2CF9AE}" pid="5" name="TaxKeyword">
    <vt:lpwstr/>
  </property>
  <property fmtid="{D5CDD505-2E9C-101B-9397-08002B2CF9AE}" pid="6" name="RepDocumentType">
    <vt:lpwstr/>
  </property>
  <property fmtid="{D5CDD505-2E9C-101B-9397-08002B2CF9AE}" pid="7" name="RepSectionSpecificTheme">
    <vt:lpwstr/>
  </property>
  <property fmtid="{D5CDD505-2E9C-101B-9397-08002B2CF9AE}" pid="8" name="RepCurricularTheme">
    <vt:lpwstr/>
  </property>
  <property fmtid="{D5CDD505-2E9C-101B-9397-08002B2CF9AE}" pid="9" name="TaxKeywordTaxHTField">
    <vt:lpwstr/>
  </property>
  <property fmtid="{D5CDD505-2E9C-101B-9397-08002B2CF9AE}" pid="10" name="RepSection">
    <vt:lpwstr/>
  </property>
  <property fmtid="{D5CDD505-2E9C-101B-9397-08002B2CF9AE}" pid="11" name="RepAuthor">
    <vt:lpwstr/>
  </property>
  <property fmtid="{D5CDD505-2E9C-101B-9397-08002B2CF9AE}" pid="12" name="RepSubjectContent">
    <vt:lpwstr/>
  </property>
  <property fmtid="{D5CDD505-2E9C-101B-9397-08002B2CF9AE}" pid="13" name="RepSector">
    <vt:lpwstr/>
  </property>
  <property fmtid="{D5CDD505-2E9C-101B-9397-08002B2CF9AE}" pid="14" name="RepFileFormat">
    <vt:lpwstr/>
  </property>
  <property fmtid="{D5CDD505-2E9C-101B-9397-08002B2CF9AE}" pid="15" name="RepYear">
    <vt:lpwstr/>
  </property>
</Properties>
</file>